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BC TV 13\Documents\IBC\"/>
    </mc:Choice>
  </mc:AlternateContent>
  <xr:revisionPtr revIDLastSave="0" documentId="8_{873696E9-3674-4291-BFB0-BC6C5642450A}" xr6:coauthVersionLast="47" xr6:coauthVersionMax="47" xr10:uidLastSave="{00000000-0000-0000-0000-000000000000}"/>
  <bookViews>
    <workbookView xWindow="-110" yWindow="-110" windowWidth="22780" windowHeight="14540" xr2:uid="{00000000-000D-0000-FFFF-FFFF00000000}"/>
  </bookViews>
  <sheets>
    <sheet name="SFPos" sheetId="2" r:id="rId1"/>
    <sheet name="SFPerf" sheetId="1" r:id="rId2"/>
    <sheet name="SCCD" sheetId="4" r:id="rId3"/>
    <sheet name="SCF" sheetId="3" r:id="rId4"/>
    <sheet name="SCBAA" sheetId="5" r:id="rId5"/>
  </sheets>
  <definedNames>
    <definedName name="_xlnm.Print_Area" localSheetId="4">SCBAA!$A$1:$F$57</definedName>
    <definedName name="_xlnm.Print_Area" localSheetId="2">SCCD!$A$1:$F$52</definedName>
    <definedName name="_xlnm.Print_Area" localSheetId="3">SCF!$A$1:$E$51</definedName>
    <definedName name="_xlnm.Print_Area" localSheetId="1">SFPerf!$A$1:$D$51</definedName>
    <definedName name="_xlnm.Print_Area" localSheetId="0">SFPos!$A$1:$G$63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8" i="5" l="1"/>
  <c r="F19" i="5"/>
  <c r="D14" i="5"/>
  <c r="C14" i="5"/>
  <c r="F18" i="4"/>
  <c r="F19" i="4" s="1"/>
  <c r="E18" i="4"/>
  <c r="E19" i="4" s="1"/>
  <c r="E12" i="3"/>
  <c r="D18" i="1"/>
  <c r="C18" i="1"/>
  <c r="D11" i="1"/>
  <c r="C11" i="1"/>
  <c r="E21" i="2"/>
  <c r="E14" i="2"/>
  <c r="G48" i="2"/>
  <c r="G37" i="2"/>
  <c r="G30" i="2"/>
  <c r="G21" i="2"/>
  <c r="G14" i="2"/>
  <c r="D21" i="5"/>
  <c r="C21" i="5"/>
  <c r="F20" i="5"/>
  <c r="F13" i="5"/>
  <c r="F12" i="5"/>
  <c r="E26" i="3"/>
  <c r="E28" i="3" s="1"/>
  <c r="D26" i="3"/>
  <c r="D28" i="3" s="1"/>
  <c r="E19" i="3"/>
  <c r="D12" i="3"/>
  <c r="F48" i="2"/>
  <c r="E48" i="2"/>
  <c r="F37" i="2"/>
  <c r="F30" i="2"/>
  <c r="F21" i="2"/>
  <c r="F14" i="2"/>
  <c r="C23" i="5" l="1"/>
  <c r="D20" i="1"/>
  <c r="D22" i="1" s="1"/>
  <c r="D24" i="1" s="1"/>
  <c r="D23" i="5"/>
  <c r="E14" i="5"/>
  <c r="F14" i="5" s="1"/>
  <c r="E21" i="5"/>
  <c r="F21" i="5" s="1"/>
  <c r="E21" i="3"/>
  <c r="E30" i="3" s="1"/>
  <c r="E34" i="3" s="1"/>
  <c r="D19" i="3"/>
  <c r="C20" i="1"/>
  <c r="C22" i="1" s="1"/>
  <c r="C24" i="1" s="1"/>
  <c r="G39" i="2"/>
  <c r="E30" i="2"/>
  <c r="F39" i="2"/>
  <c r="E37" i="2"/>
  <c r="G22" i="2"/>
  <c r="F22" i="2"/>
  <c r="E22" i="2"/>
  <c r="F17" i="5"/>
  <c r="E23" i="5" l="1"/>
  <c r="E39" i="2"/>
  <c r="G41" i="2"/>
  <c r="D21" i="3"/>
  <c r="D30" i="3" s="1"/>
  <c r="D34" i="3" s="1"/>
  <c r="F41" i="2"/>
  <c r="E41" i="2"/>
  <c r="F23" i="5"/>
</calcChain>
</file>

<file path=xl/sharedStrings.xml><?xml version="1.0" encoding="utf-8"?>
<sst xmlns="http://schemas.openxmlformats.org/spreadsheetml/2006/main" count="137" uniqueCount="107">
  <si>
    <t>STATEMENTS OF FINANCIAL PERFORMANCE</t>
  </si>
  <si>
    <t>For the Years Ended December 31, 2021 and 2020</t>
  </si>
  <si>
    <t>(In Philippine Peso)</t>
  </si>
  <si>
    <t>Note</t>
  </si>
  <si>
    <t>REVENUE</t>
  </si>
  <si>
    <t>Service and business income</t>
  </si>
  <si>
    <t>TOTAL REVENUE</t>
  </si>
  <si>
    <t>CURRENT OPERATING EXPENSES</t>
  </si>
  <si>
    <t>Personnel services</t>
  </si>
  <si>
    <t>Maintenance and other operating expenses</t>
  </si>
  <si>
    <t>Financial expenses</t>
  </si>
  <si>
    <t>Non-cash expenses</t>
  </si>
  <si>
    <t>TOTAL CURRENT OPERATING EXPENSES</t>
  </si>
  <si>
    <t>SURPLUS/(DEFICIT) FROM CURRENT OPERATIONS</t>
  </si>
  <si>
    <t>Other non-operating income</t>
  </si>
  <si>
    <t>SURPLUS/(DEFICIT) BEFORE SUBSIDY</t>
  </si>
  <si>
    <t xml:space="preserve">Assistance and subsidy from national government </t>
  </si>
  <si>
    <t>NET SURPLUS/ (DEFICIT) FOR THE PERIOD</t>
  </si>
  <si>
    <t>STATEMENTS OF FINANCIAL POSITION</t>
  </si>
  <si>
    <t>As at December 31, 2021 and 2020</t>
  </si>
  <si>
    <t>ASSETS</t>
  </si>
  <si>
    <t>Current assets</t>
  </si>
  <si>
    <t>Cash and cash equivalents</t>
  </si>
  <si>
    <t>Receivables</t>
  </si>
  <si>
    <t>Inventories</t>
  </si>
  <si>
    <t>Other current assets</t>
  </si>
  <si>
    <t>Total current assets</t>
  </si>
  <si>
    <t>Non-current assets</t>
  </si>
  <si>
    <t>Property, plant and equipment</t>
  </si>
  <si>
    <t>Other non-current assets</t>
  </si>
  <si>
    <t>Total non-current assets</t>
  </si>
  <si>
    <t>TOTAL ASSETS</t>
  </si>
  <si>
    <t xml:space="preserve"> </t>
  </si>
  <si>
    <t xml:space="preserve">LIABILITIES </t>
  </si>
  <si>
    <t>Current liabilities</t>
  </si>
  <si>
    <t>Financial liabilities</t>
  </si>
  <si>
    <t>Inter-agency payables</t>
  </si>
  <si>
    <t>Deferred credits/unearned income</t>
  </si>
  <si>
    <t>Total current liabilities</t>
  </si>
  <si>
    <t xml:space="preserve">Non-current liabilities </t>
  </si>
  <si>
    <t>Other payables</t>
  </si>
  <si>
    <t>Total non-current liabilities</t>
  </si>
  <si>
    <t>TOTAL LIABILITIES</t>
  </si>
  <si>
    <t>NET ASSETS (TOTAL ASSETS LESS TOTAL LIABILITIES)</t>
  </si>
  <si>
    <t>NET ASSETS/EQUITY</t>
  </si>
  <si>
    <t>Accumulated surplus/(deficit)</t>
  </si>
  <si>
    <t>TOTAL NET ASSETS/EQUITY</t>
  </si>
  <si>
    <t>STATEMENTS OF CASH FLOWS</t>
  </si>
  <si>
    <t>CASH FLOWS FROM OPERATING ACTIVITIES</t>
  </si>
  <si>
    <t>Cash inflows</t>
  </si>
  <si>
    <t xml:space="preserve">Receipt of assistance/subsidy </t>
  </si>
  <si>
    <t>Total cash inflows</t>
  </si>
  <si>
    <t>Cash outflows</t>
  </si>
  <si>
    <t xml:space="preserve">Payment of expenses </t>
  </si>
  <si>
    <t>Total cash outflows</t>
  </si>
  <si>
    <t>Net cash used in operating activities</t>
  </si>
  <si>
    <t>CASH FLOWS FROM INVESTING ACTIVITIES</t>
  </si>
  <si>
    <t>Cash outflow</t>
  </si>
  <si>
    <t>Net cash provided by/(used in) investing activities</t>
  </si>
  <si>
    <t>Net increase/(decrease) in cash and cash equivalents</t>
  </si>
  <si>
    <t xml:space="preserve">Effects of exchange rate changes </t>
  </si>
  <si>
    <t xml:space="preserve"> -</t>
  </si>
  <si>
    <t>Cash and cash equivalents, January 1</t>
  </si>
  <si>
    <t>Cash and cash equivalents, December 31</t>
  </si>
  <si>
    <t>STATEMENT OF COMPARISON OF BUDGET AND ACTUAL AMOUNTS</t>
  </si>
  <si>
    <t>For the Year Ended December 31, 2021</t>
  </si>
  <si>
    <t>Budgeted Amount</t>
  </si>
  <si>
    <t>Actual Amounts on Comparable Basis</t>
  </si>
  <si>
    <t>Difference 
Final Budget and Actual</t>
  </si>
  <si>
    <t>Original</t>
  </si>
  <si>
    <t>Final</t>
  </si>
  <si>
    <t>RECEIPTS</t>
  </si>
  <si>
    <t>Total receipts</t>
  </si>
  <si>
    <t>PAYMENTS</t>
  </si>
  <si>
    <t>Maintenance &amp; other operating expenses</t>
  </si>
  <si>
    <t>Capital outlay</t>
  </si>
  <si>
    <t>Total payments</t>
  </si>
  <si>
    <t>NET RECEIPTS/(PAYMENTS)</t>
  </si>
  <si>
    <t>INTERCONTINENTAL BROADCASTING CORPORATION</t>
  </si>
  <si>
    <t>Investments</t>
  </si>
  <si>
    <t>Provisions</t>
  </si>
  <si>
    <t>Subscribed capital stock</t>
  </si>
  <si>
    <t>Retained earnings/(deficit)</t>
  </si>
  <si>
    <t>Revaluation surplus</t>
  </si>
  <si>
    <t>Collection of revenue/accounts receivable</t>
  </si>
  <si>
    <t>Partial payment of retirement pay</t>
  </si>
  <si>
    <t>Remittance of VAT and taxes withheld</t>
  </si>
  <si>
    <t>Remittance of inter-agency payables</t>
  </si>
  <si>
    <t>Acquisition of property, plant and equipment</t>
  </si>
  <si>
    <t>Subscribed Capital Stock</t>
  </si>
  <si>
    <t>Revaluation Increment</t>
  </si>
  <si>
    <t>Retained Earnings</t>
  </si>
  <si>
    <t>April</t>
  </si>
  <si>
    <t>June</t>
  </si>
  <si>
    <t>CAPITAL DEFICIENCY</t>
  </si>
  <si>
    <t>Beginning balance</t>
  </si>
  <si>
    <t>Adjustments:</t>
  </si>
  <si>
    <t>Prior year's adjustments</t>
  </si>
  <si>
    <t>Net income/(loss)</t>
  </si>
  <si>
    <t>Ending balance</t>
  </si>
  <si>
    <t>STATEMENT OF CHANGES IN CAPITAL DEFICIENCY</t>
  </si>
  <si>
    <t>Assistance and subsidy</t>
  </si>
  <si>
    <t>Financial and non-cash expenses</t>
  </si>
  <si>
    <t>(As Restated)</t>
  </si>
  <si>
    <t>January 1, 2020</t>
  </si>
  <si>
    <t xml:space="preserve">                    The notes on pages 10 to 51 form part of these financial statements.             </t>
  </si>
  <si>
    <t>The notes on pages 10 to 51 form part of these financial statements.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</si>
</sst>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mmmm\ d\,\ yyyy"/>
    <numFmt numFmtId="166" formatCode="_(* #,##0_);_(* \(#,##0\);_(* &quot;-&quot;??_);_(@_)"/>
    <numFmt numFmtId="167" formatCode="#,##0_);\(#,##0\);&quot;-&quot;"/>
    <numFmt numFmtId="168" formatCode="_-* #,##0_-;\-* #,##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strike/>
      <sz val="11"/>
      <name val="Arial"/>
      <family val="2"/>
    </font>
    <font>
      <b/>
      <sz val="10"/>
      <color rgb="FFFF0000"/>
      <name val="Arial"/>
      <family val="2"/>
    </font>
    <font>
      <sz val="12"/>
      <name val="Arial"/>
      <family val="2"/>
    </font>
    <font>
      <i/>
      <sz val="10"/>
      <color rgb="FFFF0000"/>
      <name val="Arial"/>
      <family val="2"/>
    </font>
    <font>
      <b/>
      <sz val="12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Trebuchet MS"/>
      <family val="2"/>
    </font>
    <font>
      <sz val="10"/>
      <color theme="1"/>
      <name val="Calibri"/>
      <family val="2"/>
      <scheme val="minor"/>
    </font>
    <font>
      <sz val="8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" fillId="0" borderId="0"/>
    <xf numFmtId="43" fontId="1" fillId="0" borderId="0" applyFont="0" applyFill="0" applyBorder="0" applyAlignment="0" applyProtection="0"/>
  </cellStyleXfs>
  <cellXfs count="208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vertical="center"/>
    </xf>
    <xf numFmtId="0" fontId="2" fillId="0" borderId="1" xfId="2" applyFont="1" applyBorder="1" applyAlignment="1">
      <alignment horizontal="center"/>
    </xf>
    <xf numFmtId="1" fontId="2" fillId="0" borderId="1" xfId="1" applyNumberFormat="1" applyFont="1" applyFill="1" applyBorder="1" applyAlignment="1">
      <alignment horizontal="right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1" fontId="2" fillId="0" borderId="0" xfId="0" quotePrefix="1" applyNumberFormat="1" applyFont="1" applyAlignment="1">
      <alignment horizontal="center" vertic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/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4" fillId="0" borderId="0" xfId="1" applyNumberFormat="1" applyFont="1" applyFill="1"/>
    <xf numFmtId="0" fontId="8" fillId="0" borderId="0" xfId="0" applyFont="1"/>
    <xf numFmtId="0" fontId="2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3" fontId="2" fillId="0" borderId="2" xfId="1" applyNumberFormat="1" applyFont="1" applyFill="1" applyBorder="1" applyAlignment="1"/>
    <xf numFmtId="3" fontId="3" fillId="0" borderId="0" xfId="0" applyNumberFormat="1" applyFont="1"/>
    <xf numFmtId="0" fontId="2" fillId="0" borderId="0" xfId="0" applyFont="1"/>
    <xf numFmtId="41" fontId="2" fillId="0" borderId="0" xfId="1" applyNumberFormat="1" applyFont="1" applyFill="1" applyBorder="1"/>
    <xf numFmtId="0" fontId="9" fillId="0" borderId="0" xfId="0" applyFont="1" applyAlignment="1">
      <alignment horizontal="left"/>
    </xf>
    <xf numFmtId="0" fontId="10" fillId="0" borderId="0" xfId="0" applyFont="1"/>
    <xf numFmtId="3" fontId="2" fillId="0" borderId="2" xfId="1" quotePrefix="1" applyNumberFormat="1" applyFont="1" applyFill="1" applyBorder="1" applyAlignment="1">
      <alignment horizontal="right"/>
    </xf>
    <xf numFmtId="0" fontId="4" fillId="0" borderId="0" xfId="0" applyFont="1"/>
    <xf numFmtId="166" fontId="11" fillId="0" borderId="0" xfId="0" applyNumberFormat="1" applyFont="1"/>
    <xf numFmtId="166" fontId="2" fillId="0" borderId="0" xfId="1" applyNumberFormat="1" applyFont="1" applyFill="1" applyBorder="1"/>
    <xf numFmtId="3" fontId="4" fillId="0" borderId="0" xfId="1" applyNumberFormat="1" applyFont="1" applyFill="1" applyBorder="1"/>
    <xf numFmtId="0" fontId="4" fillId="0" borderId="1" xfId="0" applyFont="1" applyBorder="1"/>
    <xf numFmtId="0" fontId="6" fillId="0" borderId="1" xfId="0" applyFont="1" applyBorder="1" applyAlignment="1">
      <alignment horizontal="center"/>
    </xf>
    <xf numFmtId="166" fontId="4" fillId="0" borderId="1" xfId="1" applyNumberFormat="1" applyFont="1" applyFill="1" applyBorder="1"/>
    <xf numFmtId="0" fontId="2" fillId="0" borderId="3" xfId="0" applyFont="1" applyBorder="1"/>
    <xf numFmtId="0" fontId="4" fillId="0" borderId="3" xfId="0" applyFont="1" applyBorder="1" applyAlignment="1">
      <alignment horizontal="center"/>
    </xf>
    <xf numFmtId="3" fontId="2" fillId="0" borderId="3" xfId="1" applyNumberFormat="1" applyFont="1" applyFill="1" applyBorder="1"/>
    <xf numFmtId="164" fontId="4" fillId="0" borderId="0" xfId="1" applyFont="1" applyFill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164" fontId="16" fillId="0" borderId="0" xfId="1" applyFont="1"/>
    <xf numFmtId="165" fontId="2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6" fontId="4" fillId="0" borderId="0" xfId="1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6" fontId="4" fillId="0" borderId="0" xfId="1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166" fontId="2" fillId="0" borderId="0" xfId="1" applyNumberFormat="1" applyFont="1" applyFill="1" applyAlignment="1">
      <alignment horizontal="center"/>
    </xf>
    <xf numFmtId="3" fontId="15" fillId="0" borderId="0" xfId="0" applyNumberFormat="1" applyFont="1"/>
    <xf numFmtId="164" fontId="15" fillId="0" borderId="0" xfId="1" applyFont="1" applyFill="1"/>
    <xf numFmtId="164" fontId="16" fillId="0" borderId="0" xfId="1" applyFont="1" applyFill="1"/>
    <xf numFmtId="0" fontId="2" fillId="0" borderId="1" xfId="0" applyFont="1" applyBorder="1"/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3" fontId="2" fillId="0" borderId="2" xfId="1" applyNumberFormat="1" applyFont="1" applyFill="1" applyBorder="1"/>
    <xf numFmtId="166" fontId="17" fillId="0" borderId="0" xfId="1" applyNumberFormat="1" applyFont="1" applyFill="1" applyBorder="1"/>
    <xf numFmtId="166" fontId="4" fillId="0" borderId="0" xfId="1" applyNumberFormat="1" applyFont="1" applyFill="1" applyBorder="1"/>
    <xf numFmtId="166" fontId="18" fillId="0" borderId="0" xfId="1" applyNumberFormat="1" applyFont="1" applyFill="1" applyAlignment="1">
      <alignment horizontal="center"/>
    </xf>
    <xf numFmtId="0" fontId="2" fillId="0" borderId="2" xfId="0" applyFont="1" applyBorder="1"/>
    <xf numFmtId="0" fontId="4" fillId="0" borderId="2" xfId="0" applyFont="1" applyBorder="1"/>
    <xf numFmtId="166" fontId="17" fillId="0" borderId="0" xfId="1" applyNumberFormat="1" applyFont="1" applyFill="1" applyBorder="1" applyAlignment="1">
      <alignment horizontal="center"/>
    </xf>
    <xf numFmtId="0" fontId="2" fillId="0" borderId="4" xfId="0" applyFont="1" applyBorder="1"/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3" fontId="2" fillId="0" borderId="4" xfId="1" applyNumberFormat="1" applyFont="1" applyFill="1" applyBorder="1"/>
    <xf numFmtId="166" fontId="17" fillId="0" borderId="0" xfId="1" applyNumberFormat="1" applyFont="1" applyFill="1" applyAlignment="1">
      <alignment horizontal="center"/>
    </xf>
    <xf numFmtId="166" fontId="4" fillId="0" borderId="0" xfId="1" applyNumberFormat="1" applyFont="1" applyFill="1"/>
    <xf numFmtId="0" fontId="4" fillId="0" borderId="1" xfId="0" applyFont="1" applyBorder="1" applyAlignment="1">
      <alignment horizontal="center"/>
    </xf>
    <xf numFmtId="166" fontId="17" fillId="0" borderId="0" xfId="1" applyNumberFormat="1" applyFont="1" applyFill="1" applyBorder="1" applyProtection="1"/>
    <xf numFmtId="166" fontId="4" fillId="0" borderId="0" xfId="1" applyNumberFormat="1" applyFont="1" applyFill="1" applyBorder="1" applyProtection="1"/>
    <xf numFmtId="3" fontId="4" fillId="0" borderId="0" xfId="1" applyNumberFormat="1" applyFont="1" applyFill="1" applyBorder="1" applyAlignment="1">
      <alignment horizontal="right"/>
    </xf>
    <xf numFmtId="0" fontId="2" fillId="0" borderId="5" xfId="0" applyFont="1" applyBorder="1"/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166" fontId="17" fillId="0" borderId="5" xfId="1" applyNumberFormat="1" applyFont="1" applyFill="1" applyBorder="1" applyProtection="1"/>
    <xf numFmtId="166" fontId="4" fillId="0" borderId="5" xfId="1" applyNumberFormat="1" applyFont="1" applyFill="1" applyBorder="1" applyProtection="1"/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166" fontId="18" fillId="0" borderId="0" xfId="1" applyNumberFormat="1" applyFont="1" applyFill="1" applyBorder="1"/>
    <xf numFmtId="166" fontId="18" fillId="0" borderId="0" xfId="1" applyNumberFormat="1" applyFont="1" applyFill="1" applyBorder="1" applyAlignment="1" applyProtection="1">
      <alignment horizontal="right"/>
    </xf>
    <xf numFmtId="166" fontId="2" fillId="0" borderId="0" xfId="1" applyNumberFormat="1" applyFont="1" applyFill="1" applyBorder="1" applyAlignment="1" applyProtection="1">
      <alignment horizontal="right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3" fontId="2" fillId="0" borderId="0" xfId="1" applyNumberFormat="1" applyFont="1" applyFill="1" applyBorder="1"/>
    <xf numFmtId="0" fontId="19" fillId="0" borderId="0" xfId="0" applyFont="1"/>
    <xf numFmtId="165" fontId="2" fillId="0" borderId="0" xfId="0" applyNumberFormat="1" applyFont="1"/>
    <xf numFmtId="165" fontId="4" fillId="0" borderId="0" xfId="0" applyNumberFormat="1" applyFont="1"/>
    <xf numFmtId="3" fontId="2" fillId="0" borderId="0" xfId="0" applyNumberFormat="1" applyFont="1" applyAlignment="1">
      <alignment horizontal="center"/>
    </xf>
    <xf numFmtId="3" fontId="4" fillId="0" borderId="0" xfId="4" applyNumberFormat="1" applyFont="1" applyBorder="1"/>
    <xf numFmtId="164" fontId="4" fillId="0" borderId="0" xfId="1" applyFont="1"/>
    <xf numFmtId="0" fontId="4" fillId="0" borderId="5" xfId="0" applyFont="1" applyBorder="1"/>
    <xf numFmtId="0" fontId="4" fillId="0" borderId="1" xfId="0" applyFont="1" applyBorder="1" applyAlignment="1">
      <alignment horizontal="left"/>
    </xf>
    <xf numFmtId="3" fontId="18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/>
    </xf>
    <xf numFmtId="164" fontId="2" fillId="0" borderId="0" xfId="1" applyFont="1" applyAlignment="1">
      <alignment horizontal="right"/>
    </xf>
    <xf numFmtId="0" fontId="2" fillId="0" borderId="1" xfId="0" applyFont="1" applyBorder="1" applyAlignment="1">
      <alignment horizontal="left"/>
    </xf>
    <xf numFmtId="37" fontId="18" fillId="0" borderId="0" xfId="0" applyNumberFormat="1" applyFont="1" applyAlignment="1">
      <alignment horizontal="right"/>
    </xf>
    <xf numFmtId="37" fontId="2" fillId="0" borderId="0" xfId="0" applyNumberFormat="1" applyFont="1" applyAlignment="1">
      <alignment horizontal="right"/>
    </xf>
    <xf numFmtId="0" fontId="17" fillId="0" borderId="0" xfId="0" applyFont="1" applyAlignment="1">
      <alignment horizontal="center"/>
    </xf>
    <xf numFmtId="3" fontId="2" fillId="0" borderId="5" xfId="0" applyNumberFormat="1" applyFont="1" applyBorder="1" applyAlignment="1">
      <alignment horizontal="right"/>
    </xf>
    <xf numFmtId="166" fontId="2" fillId="0" borderId="1" xfId="1" applyNumberFormat="1" applyFont="1" applyBorder="1"/>
    <xf numFmtId="166" fontId="2" fillId="0" borderId="0" xfId="1" applyNumberFormat="1" applyFont="1" applyBorder="1"/>
    <xf numFmtId="3" fontId="4" fillId="0" borderId="0" xfId="0" applyNumberFormat="1" applyFont="1" applyAlignment="1">
      <alignment horizontal="center"/>
    </xf>
    <xf numFmtId="167" fontId="4" fillId="0" borderId="0" xfId="1" applyNumberFormat="1" applyFont="1" applyFill="1" applyBorder="1" applyAlignment="1">
      <alignment horizontal="right"/>
    </xf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43" fontId="4" fillId="0" borderId="0" xfId="0" applyNumberFormat="1" applyFont="1"/>
    <xf numFmtId="166" fontId="5" fillId="0" borderId="0" xfId="1" applyNumberFormat="1" applyFont="1" applyBorder="1"/>
    <xf numFmtId="165" fontId="17" fillId="0" borderId="0" xfId="0" applyNumberFormat="1" applyFont="1" applyAlignment="1">
      <alignment horizontal="center"/>
    </xf>
    <xf numFmtId="0" fontId="17" fillId="0" borderId="0" xfId="0" applyFont="1"/>
    <xf numFmtId="0" fontId="4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/>
    </xf>
    <xf numFmtId="3" fontId="2" fillId="0" borderId="0" xfId="0" applyNumberFormat="1" applyFont="1" applyBorder="1"/>
    <xf numFmtId="0" fontId="2" fillId="0" borderId="0" xfId="0" applyFont="1" applyBorder="1"/>
    <xf numFmtId="166" fontId="4" fillId="0" borderId="0" xfId="1" applyNumberFormat="1" applyFont="1"/>
    <xf numFmtId="0" fontId="4" fillId="0" borderId="0" xfId="0" applyFont="1" applyBorder="1"/>
    <xf numFmtId="0" fontId="4" fillId="0" borderId="0" xfId="0" applyFont="1" applyAlignment="1">
      <alignment wrapText="1"/>
    </xf>
    <xf numFmtId="0" fontId="18" fillId="0" borderId="0" xfId="0" applyFont="1"/>
    <xf numFmtId="166" fontId="18" fillId="0" borderId="0" xfId="1" applyNumberFormat="1" applyFont="1" applyBorder="1"/>
    <xf numFmtId="3" fontId="4" fillId="0" borderId="0" xfId="1" applyNumberFormat="1" applyFont="1"/>
    <xf numFmtId="3" fontId="2" fillId="0" borderId="2" xfId="1" applyNumberFormat="1" applyFont="1" applyBorder="1"/>
    <xf numFmtId="3" fontId="2" fillId="0" borderId="0" xfId="0" applyNumberFormat="1" applyFont="1"/>
    <xf numFmtId="166" fontId="17" fillId="0" borderId="0" xfId="0" applyNumberFormat="1" applyFont="1" applyAlignment="1">
      <alignment horizontal="center"/>
    </xf>
    <xf numFmtId="166" fontId="17" fillId="0" borderId="0" xfId="1" applyNumberFormat="1" applyFont="1"/>
    <xf numFmtId="166" fontId="18" fillId="0" borderId="0" xfId="0" applyNumberFormat="1" applyFont="1"/>
    <xf numFmtId="0" fontId="17" fillId="0" borderId="0" xfId="0" applyFont="1" applyAlignment="1">
      <alignment vertical="center"/>
    </xf>
    <xf numFmtId="164" fontId="17" fillId="0" borderId="0" xfId="0" applyNumberFormat="1" applyFont="1"/>
    <xf numFmtId="165" fontId="5" fillId="0" borderId="0" xfId="0" applyNumberFormat="1" applyFont="1" applyAlignment="1">
      <alignment horizontal="center"/>
    </xf>
    <xf numFmtId="4" fontId="4" fillId="0" borderId="0" xfId="0" applyNumberFormat="1" applyFont="1"/>
    <xf numFmtId="0" fontId="2" fillId="0" borderId="1" xfId="0" applyFont="1" applyBorder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3" fontId="4" fillId="0" borderId="0" xfId="0" applyNumberFormat="1" applyFont="1"/>
    <xf numFmtId="0" fontId="21" fillId="0" borderId="0" xfId="0" applyFont="1"/>
    <xf numFmtId="0" fontId="4" fillId="0" borderId="0" xfId="0" applyFont="1" applyAlignment="1">
      <alignment horizontal="left" wrapText="1"/>
    </xf>
    <xf numFmtId="168" fontId="4" fillId="0" borderId="0" xfId="1" applyNumberFormat="1" applyFont="1" applyFill="1"/>
    <xf numFmtId="166" fontId="19" fillId="0" borderId="0" xfId="1" applyNumberFormat="1" applyFont="1" applyFill="1"/>
    <xf numFmtId="166" fontId="19" fillId="0" borderId="0" xfId="1" applyNumberFormat="1" applyFont="1"/>
    <xf numFmtId="166" fontId="2" fillId="0" borderId="4" xfId="1" applyNumberFormat="1" applyFont="1" applyFill="1" applyBorder="1"/>
    <xf numFmtId="166" fontId="2" fillId="0" borderId="4" xfId="1" applyNumberFormat="1" applyFont="1" applyBorder="1"/>
    <xf numFmtId="3" fontId="19" fillId="0" borderId="0" xfId="0" applyNumberFormat="1" applyFont="1"/>
    <xf numFmtId="4" fontId="19" fillId="0" borderId="0" xfId="0" applyNumberFormat="1" applyFont="1"/>
    <xf numFmtId="0" fontId="22" fillId="0" borderId="0" xfId="7" applyFont="1"/>
    <xf numFmtId="166" fontId="19" fillId="0" borderId="0" xfId="1" applyNumberFormat="1" applyFont="1" applyFill="1" applyBorder="1"/>
    <xf numFmtId="0" fontId="2" fillId="0" borderId="5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166" fontId="2" fillId="0" borderId="5" xfId="1" applyNumberFormat="1" applyFont="1" applyFill="1" applyBorder="1" applyAlignment="1">
      <alignment horizontal="right"/>
    </xf>
    <xf numFmtId="0" fontId="2" fillId="0" borderId="5" xfId="0" applyFont="1" applyBorder="1" applyAlignment="1"/>
    <xf numFmtId="0" fontId="2" fillId="0" borderId="1" xfId="0" applyFont="1" applyBorder="1" applyAlignment="1">
      <alignment horizontal="center"/>
    </xf>
    <xf numFmtId="0" fontId="2" fillId="0" borderId="5" xfId="5" applyFont="1" applyBorder="1" applyAlignment="1">
      <alignment horizontal="center"/>
    </xf>
    <xf numFmtId="0" fontId="2" fillId="0" borderId="5" xfId="4" applyNumberFormat="1" applyFont="1" applyBorder="1" applyAlignment="1">
      <alignment horizontal="right"/>
    </xf>
    <xf numFmtId="0" fontId="2" fillId="0" borderId="1" xfId="5" applyFont="1" applyBorder="1" applyAlignment="1">
      <alignment horizontal="center"/>
    </xf>
    <xf numFmtId="0" fontId="2" fillId="0" borderId="1" xfId="4" applyNumberFormat="1" applyFont="1" applyBorder="1" applyAlignment="1">
      <alignment horizontal="right"/>
    </xf>
    <xf numFmtId="3" fontId="2" fillId="0" borderId="2" xfId="1" applyNumberFormat="1" applyFont="1" applyFill="1" applyBorder="1" applyAlignment="1">
      <alignment horizontal="right"/>
    </xf>
    <xf numFmtId="0" fontId="4" fillId="0" borderId="2" xfId="1" applyNumberFormat="1" applyFont="1" applyBorder="1" applyAlignment="1">
      <alignment horizontal="center" vertical="center"/>
    </xf>
    <xf numFmtId="3" fontId="2" fillId="0" borderId="3" xfId="1" applyNumberFormat="1" applyFont="1" applyBorder="1"/>
    <xf numFmtId="166" fontId="2" fillId="0" borderId="1" xfId="1" applyNumberFormat="1" applyFont="1" applyFill="1" applyBorder="1"/>
    <xf numFmtId="164" fontId="4" fillId="0" borderId="0" xfId="1" applyFont="1" applyFill="1" applyBorder="1" applyAlignment="1">
      <alignment horizontal="right" indent="1"/>
    </xf>
    <xf numFmtId="3" fontId="2" fillId="0" borderId="1" xfId="4" applyNumberFormat="1" applyFont="1" applyFill="1" applyBorder="1"/>
    <xf numFmtId="0" fontId="2" fillId="0" borderId="1" xfId="0" applyFont="1" applyBorder="1" applyAlignment="1">
      <alignment horizontal="center" vertical="center"/>
    </xf>
    <xf numFmtId="166" fontId="2" fillId="0" borderId="3" xfId="1" applyNumberFormat="1" applyFont="1" applyFill="1" applyBorder="1"/>
    <xf numFmtId="166" fontId="2" fillId="0" borderId="3" xfId="1" applyNumberFormat="1" applyFont="1" applyBorder="1"/>
    <xf numFmtId="166" fontId="2" fillId="0" borderId="1" xfId="4" applyNumberFormat="1" applyFont="1" applyFill="1" applyBorder="1"/>
    <xf numFmtId="0" fontId="6" fillId="0" borderId="0" xfId="0" applyFont="1"/>
    <xf numFmtId="0" fontId="6" fillId="0" borderId="0" xfId="0" applyFont="1" applyAlignment="1">
      <alignment horizontal="right"/>
    </xf>
    <xf numFmtId="3" fontId="6" fillId="0" borderId="0" xfId="1" applyNumberFormat="1" applyFont="1" applyFill="1" applyBorder="1"/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5" xfId="6" applyFont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2" fillId="0" borderId="1" xfId="6" applyFont="1" applyBorder="1" applyAlignment="1">
      <alignment horizontal="right"/>
    </xf>
    <xf numFmtId="15" fontId="2" fillId="0" borderId="5" xfId="6" quotePrefix="1" applyNumberFormat="1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2" fillId="0" borderId="0" xfId="2" applyFont="1" applyBorder="1" applyAlignment="1">
      <alignment horizontal="center"/>
    </xf>
    <xf numFmtId="1" fontId="2" fillId="0" borderId="0" xfId="1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3" fontId="2" fillId="0" borderId="2" xfId="4" applyNumberFormat="1" applyFont="1" applyBorder="1"/>
    <xf numFmtId="166" fontId="2" fillId="0" borderId="2" xfId="1" applyNumberFormat="1" applyFont="1" applyFill="1" applyBorder="1"/>
    <xf numFmtId="3" fontId="4" fillId="0" borderId="0" xfId="1" applyNumberFormat="1" applyFont="1" applyFill="1" applyAlignment="1"/>
    <xf numFmtId="166" fontId="4" fillId="0" borderId="0" xfId="1" applyNumberFormat="1" applyFont="1" applyFill="1" applyBorder="1" applyAlignment="1"/>
    <xf numFmtId="166" fontId="4" fillId="0" borderId="2" xfId="1" applyNumberFormat="1" applyFont="1" applyBorder="1"/>
    <xf numFmtId="3" fontId="4" fillId="0" borderId="5" xfId="1" applyNumberFormat="1" applyFont="1" applyFill="1" applyBorder="1" applyAlignment="1">
      <alignment horizontal="right"/>
    </xf>
    <xf numFmtId="3" fontId="4" fillId="0" borderId="1" xfId="1" applyNumberFormat="1" applyFont="1" applyFill="1" applyBorder="1" applyAlignment="1">
      <alignment horizontal="right"/>
    </xf>
    <xf numFmtId="166" fontId="4" fillId="0" borderId="0" xfId="1" applyNumberFormat="1" applyFont="1" applyBorder="1"/>
    <xf numFmtId="0" fontId="4" fillId="0" borderId="0" xfId="0" applyFont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" fillId="0" borderId="4" xfId="0" applyFont="1" applyBorder="1" applyAlignment="1">
      <alignment wrapText="1"/>
    </xf>
    <xf numFmtId="0" fontId="20" fillId="0" borderId="4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0">
    <cellStyle name="Comma" xfId="1" builtinId="3"/>
    <cellStyle name="Comma 10" xfId="3" xr:uid="{00000000-0005-0000-0000-000001000000}"/>
    <cellStyle name="Comma 2" xfId="9" xr:uid="{00000000-0005-0000-0000-000002000000}"/>
    <cellStyle name="Comma 4" xfId="4" xr:uid="{00000000-0005-0000-0000-000003000000}"/>
    <cellStyle name="Normal" xfId="0" builtinId="0"/>
    <cellStyle name="Normal 3" xfId="8" xr:uid="{00000000-0005-0000-0000-000005000000}"/>
    <cellStyle name="Normal 4" xfId="5" xr:uid="{00000000-0005-0000-0000-000006000000}"/>
    <cellStyle name="Normal 6" xfId="2" xr:uid="{00000000-0005-0000-0000-000007000000}"/>
    <cellStyle name="Normal 7" xfId="6" xr:uid="{00000000-0005-0000-0000-000008000000}"/>
    <cellStyle name="Normal_Nov 2 2" xfId="7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3"/>
  <sheetViews>
    <sheetView tabSelected="1" topLeftCell="B1" zoomScaleNormal="100" workbookViewId="0">
      <selection sqref="A1:G1"/>
    </sheetView>
  </sheetViews>
  <sheetFormatPr defaultColWidth="8.90625" defaultRowHeight="14.5" x14ac:dyDescent="0.35"/>
  <cols>
    <col min="1" max="1" width="3.453125" style="85" customWidth="1"/>
    <col min="2" max="2" width="12.36328125" style="85" customWidth="1"/>
    <col min="3" max="3" width="38.08984375" style="85" customWidth="1"/>
    <col min="4" max="4" width="10.54296875" style="85" customWidth="1"/>
    <col min="5" max="6" width="18.6328125" style="85" bestFit="1" customWidth="1"/>
    <col min="7" max="7" width="18.6328125" bestFit="1" customWidth="1"/>
    <col min="8" max="8" width="6.36328125" style="38" customWidth="1"/>
    <col min="9" max="9" width="13.54296875" style="40" bestFit="1" customWidth="1"/>
  </cols>
  <sheetData>
    <row r="1" spans="1:9" x14ac:dyDescent="0.35">
      <c r="A1" s="190" t="s">
        <v>78</v>
      </c>
      <c r="B1" s="190"/>
      <c r="C1" s="190"/>
      <c r="D1" s="190"/>
      <c r="E1" s="190"/>
      <c r="F1" s="190"/>
      <c r="G1" s="190"/>
    </row>
    <row r="2" spans="1:9" x14ac:dyDescent="0.35">
      <c r="A2" s="190" t="s">
        <v>18</v>
      </c>
      <c r="B2" s="190"/>
      <c r="C2" s="190"/>
      <c r="D2" s="190"/>
      <c r="E2" s="190"/>
      <c r="F2" s="190"/>
      <c r="G2" s="190"/>
    </row>
    <row r="3" spans="1:9" x14ac:dyDescent="0.35">
      <c r="A3" s="191" t="s">
        <v>19</v>
      </c>
      <c r="B3" s="191"/>
      <c r="C3" s="191"/>
      <c r="D3" s="191"/>
      <c r="E3" s="191"/>
      <c r="F3" s="191"/>
      <c r="G3" s="191"/>
    </row>
    <row r="4" spans="1:9" x14ac:dyDescent="0.35">
      <c r="A4" s="192" t="s">
        <v>2</v>
      </c>
      <c r="B4" s="192"/>
      <c r="C4" s="192"/>
      <c r="D4" s="192"/>
      <c r="E4" s="192"/>
      <c r="F4" s="192"/>
      <c r="G4" s="192"/>
    </row>
    <row r="5" spans="1:9" x14ac:dyDescent="0.35">
      <c r="A5" s="41"/>
      <c r="B5" s="41"/>
      <c r="C5" s="41"/>
      <c r="D5" s="42"/>
      <c r="E5" s="43"/>
      <c r="F5" s="43"/>
    </row>
    <row r="6" spans="1:9" x14ac:dyDescent="0.35">
      <c r="A6" s="170"/>
      <c r="B6" s="170"/>
      <c r="C6" s="170"/>
      <c r="D6" s="171"/>
      <c r="E6" s="172"/>
      <c r="F6" s="172">
        <v>2020</v>
      </c>
      <c r="G6" s="175" t="s">
        <v>104</v>
      </c>
    </row>
    <row r="7" spans="1:9" x14ac:dyDescent="0.35">
      <c r="A7" s="173"/>
      <c r="B7" s="173"/>
      <c r="C7" s="173"/>
      <c r="D7" s="163" t="s">
        <v>3</v>
      </c>
      <c r="E7" s="174">
        <v>2021</v>
      </c>
      <c r="F7" s="174" t="s">
        <v>103</v>
      </c>
      <c r="G7" s="174" t="s">
        <v>103</v>
      </c>
    </row>
    <row r="8" spans="1:9" x14ac:dyDescent="0.35">
      <c r="A8" s="8" t="s">
        <v>20</v>
      </c>
      <c r="B8" s="24"/>
      <c r="C8" s="24"/>
      <c r="D8" s="44"/>
      <c r="E8" s="45"/>
      <c r="F8" s="45"/>
    </row>
    <row r="9" spans="1:9" x14ac:dyDescent="0.35">
      <c r="A9" s="8" t="s">
        <v>21</v>
      </c>
      <c r="B9" s="8"/>
      <c r="C9" s="8"/>
      <c r="D9" s="46"/>
      <c r="E9" s="47"/>
      <c r="F9" s="47"/>
    </row>
    <row r="10" spans="1:9" x14ac:dyDescent="0.35">
      <c r="A10" s="24"/>
      <c r="B10" s="11" t="s">
        <v>22</v>
      </c>
      <c r="C10" s="24"/>
      <c r="D10" s="44">
        <v>8</v>
      </c>
      <c r="E10" s="13">
        <v>175757394</v>
      </c>
      <c r="F10" s="13">
        <v>9854058</v>
      </c>
      <c r="G10" s="13">
        <v>25298212</v>
      </c>
      <c r="H10" s="48"/>
    </row>
    <row r="11" spans="1:9" x14ac:dyDescent="0.35">
      <c r="A11" s="24"/>
      <c r="B11" s="11" t="s">
        <v>23</v>
      </c>
      <c r="C11" s="24"/>
      <c r="D11" s="44">
        <v>9</v>
      </c>
      <c r="E11" s="13">
        <v>94828121</v>
      </c>
      <c r="F11" s="13">
        <v>13721719</v>
      </c>
      <c r="G11" s="13">
        <v>55475898</v>
      </c>
      <c r="H11" s="49"/>
    </row>
    <row r="12" spans="1:9" x14ac:dyDescent="0.35">
      <c r="A12" s="24"/>
      <c r="B12" s="11" t="s">
        <v>24</v>
      </c>
      <c r="C12" s="24"/>
      <c r="D12" s="44">
        <v>10</v>
      </c>
      <c r="E12" s="13">
        <v>283472</v>
      </c>
      <c r="F12" s="13">
        <v>310606</v>
      </c>
      <c r="G12" s="13">
        <v>403290</v>
      </c>
      <c r="H12" s="49"/>
    </row>
    <row r="13" spans="1:9" x14ac:dyDescent="0.35">
      <c r="A13" s="28"/>
      <c r="B13" s="28" t="s">
        <v>25</v>
      </c>
      <c r="C13" s="24"/>
      <c r="D13" s="44">
        <v>12</v>
      </c>
      <c r="E13" s="13">
        <v>44599495</v>
      </c>
      <c r="F13" s="13">
        <v>39357121</v>
      </c>
      <c r="G13" s="13">
        <v>36321497</v>
      </c>
      <c r="I13" s="50"/>
    </row>
    <row r="14" spans="1:9" x14ac:dyDescent="0.35">
      <c r="A14" s="51" t="s">
        <v>26</v>
      </c>
      <c r="B14" s="51"/>
      <c r="C14" s="52"/>
      <c r="D14" s="53"/>
      <c r="E14" s="54">
        <f>SUM(E10:E13)</f>
        <v>315468482</v>
      </c>
      <c r="F14" s="54">
        <f>SUM(F10:F13)</f>
        <v>63243504</v>
      </c>
      <c r="G14" s="54">
        <f>SUM(G10:G13)</f>
        <v>117498897</v>
      </c>
    </row>
    <row r="15" spans="1:9" x14ac:dyDescent="0.35">
      <c r="A15" s="24"/>
      <c r="B15" s="19"/>
      <c r="C15" s="11"/>
      <c r="D15" s="44"/>
      <c r="E15" s="55"/>
      <c r="F15" s="56"/>
      <c r="G15" s="56"/>
    </row>
    <row r="16" spans="1:9" x14ac:dyDescent="0.35">
      <c r="A16" s="8" t="s">
        <v>27</v>
      </c>
      <c r="B16" s="8"/>
      <c r="C16" s="8"/>
      <c r="D16" s="46"/>
      <c r="E16" s="57"/>
      <c r="F16" s="47"/>
      <c r="G16" s="47"/>
    </row>
    <row r="17" spans="1:8" x14ac:dyDescent="0.35">
      <c r="A17" s="11"/>
      <c r="B17" s="11" t="s">
        <v>23</v>
      </c>
      <c r="C17" s="24"/>
      <c r="D17" s="44">
        <v>9</v>
      </c>
      <c r="E17" s="13">
        <v>22778674</v>
      </c>
      <c r="F17" s="13">
        <v>27815964</v>
      </c>
      <c r="G17" s="13">
        <v>80559677</v>
      </c>
      <c r="H17" s="49"/>
    </row>
    <row r="18" spans="1:8" x14ac:dyDescent="0.35">
      <c r="A18" s="11"/>
      <c r="B18" s="11" t="s">
        <v>79</v>
      </c>
      <c r="C18" s="11"/>
      <c r="D18" s="44">
        <v>12.2</v>
      </c>
      <c r="E18" s="13">
        <v>8768100</v>
      </c>
      <c r="F18" s="13">
        <v>8768100</v>
      </c>
      <c r="G18" s="13">
        <v>34010100</v>
      </c>
      <c r="H18" s="49"/>
    </row>
    <row r="19" spans="1:8" x14ac:dyDescent="0.35">
      <c r="A19" s="11"/>
      <c r="B19" s="11" t="s">
        <v>28</v>
      </c>
      <c r="C19" s="11"/>
      <c r="D19" s="44">
        <v>11</v>
      </c>
      <c r="E19" s="13">
        <v>700247023</v>
      </c>
      <c r="F19" s="13">
        <v>671237014</v>
      </c>
      <c r="G19" s="13">
        <v>82825168</v>
      </c>
      <c r="H19" s="49"/>
    </row>
    <row r="20" spans="1:8" x14ac:dyDescent="0.35">
      <c r="A20" s="28"/>
      <c r="B20" s="28" t="s">
        <v>29</v>
      </c>
      <c r="C20" s="28"/>
      <c r="D20" s="44">
        <v>12</v>
      </c>
      <c r="E20" s="13">
        <v>5489561</v>
      </c>
      <c r="F20" s="13">
        <v>5489561</v>
      </c>
      <c r="G20" s="13">
        <v>5469562</v>
      </c>
      <c r="H20" s="49"/>
    </row>
    <row r="21" spans="1:8" x14ac:dyDescent="0.35">
      <c r="A21" s="58" t="s">
        <v>30</v>
      </c>
      <c r="B21" s="51"/>
      <c r="C21" s="52"/>
      <c r="D21" s="59"/>
      <c r="E21" s="54">
        <f>SUM(E17:E20)</f>
        <v>737283358</v>
      </c>
      <c r="F21" s="54">
        <f>SUM(F17:F20)</f>
        <v>713310639</v>
      </c>
      <c r="G21" s="54">
        <f>SUM(G17:G20)</f>
        <v>202864507</v>
      </c>
    </row>
    <row r="22" spans="1:8" ht="15" thickBot="1" x14ac:dyDescent="0.4">
      <c r="A22" s="61" t="s">
        <v>31</v>
      </c>
      <c r="B22" s="62"/>
      <c r="C22" s="62"/>
      <c r="D22" s="63"/>
      <c r="E22" s="64">
        <f>E21+E14</f>
        <v>1052751840</v>
      </c>
      <c r="F22" s="64">
        <f>F21+F14</f>
        <v>776554143</v>
      </c>
      <c r="G22" s="64">
        <f>G21+G14</f>
        <v>320363404</v>
      </c>
    </row>
    <row r="23" spans="1:8" ht="15" thickTop="1" x14ac:dyDescent="0.35">
      <c r="A23" s="11" t="s">
        <v>32</v>
      </c>
      <c r="B23" s="11"/>
      <c r="C23" s="11"/>
      <c r="D23" s="44"/>
      <c r="E23" s="65"/>
      <c r="F23" s="45"/>
      <c r="G23" s="45"/>
    </row>
    <row r="24" spans="1:8" x14ac:dyDescent="0.35">
      <c r="A24" s="8" t="s">
        <v>33</v>
      </c>
      <c r="B24" s="24"/>
      <c r="C24" s="24"/>
      <c r="D24" s="44"/>
      <c r="E24" s="65"/>
      <c r="F24" s="45"/>
      <c r="G24" s="45"/>
    </row>
    <row r="25" spans="1:8" x14ac:dyDescent="0.35">
      <c r="A25" s="8" t="s">
        <v>34</v>
      </c>
      <c r="B25" s="8"/>
      <c r="C25" s="8"/>
      <c r="D25" s="44"/>
      <c r="E25" s="65"/>
      <c r="F25" s="45"/>
      <c r="G25" s="45"/>
    </row>
    <row r="26" spans="1:8" x14ac:dyDescent="0.35">
      <c r="A26" s="24"/>
      <c r="B26" s="11" t="s">
        <v>35</v>
      </c>
      <c r="C26" s="11"/>
      <c r="D26" s="44">
        <v>13</v>
      </c>
      <c r="E26" s="13">
        <v>85951147</v>
      </c>
      <c r="F26" s="13">
        <v>202651967</v>
      </c>
      <c r="G26" s="13">
        <v>154658629</v>
      </c>
      <c r="H26" s="48"/>
    </row>
    <row r="27" spans="1:8" x14ac:dyDescent="0.35">
      <c r="A27" s="24"/>
      <c r="B27" s="11" t="s">
        <v>36</v>
      </c>
      <c r="C27" s="11"/>
      <c r="D27" s="44">
        <v>14</v>
      </c>
      <c r="E27" s="13">
        <v>2136934</v>
      </c>
      <c r="F27" s="13">
        <v>48115002</v>
      </c>
      <c r="G27" s="13">
        <v>141667626</v>
      </c>
      <c r="H27" s="48"/>
    </row>
    <row r="28" spans="1:8" x14ac:dyDescent="0.35">
      <c r="A28" s="24"/>
      <c r="B28" s="11" t="s">
        <v>37</v>
      </c>
      <c r="C28" s="11"/>
      <c r="D28" s="44">
        <v>16</v>
      </c>
      <c r="E28" s="13">
        <v>68611561</v>
      </c>
      <c r="F28" s="13">
        <v>138055890</v>
      </c>
      <c r="G28" s="13">
        <v>162910853</v>
      </c>
      <c r="H28" s="48"/>
    </row>
    <row r="29" spans="1:8" x14ac:dyDescent="0.35">
      <c r="A29" s="24"/>
      <c r="B29" s="11" t="s">
        <v>40</v>
      </c>
      <c r="C29" s="11"/>
      <c r="D29" s="67">
        <v>18</v>
      </c>
      <c r="E29" s="13">
        <v>2148269</v>
      </c>
      <c r="F29" s="13">
        <v>1324941</v>
      </c>
      <c r="G29" s="13">
        <v>2065134</v>
      </c>
    </row>
    <row r="30" spans="1:8" x14ac:dyDescent="0.35">
      <c r="A30" s="58" t="s">
        <v>38</v>
      </c>
      <c r="B30" s="58"/>
      <c r="C30" s="52"/>
      <c r="D30" s="67"/>
      <c r="E30" s="54">
        <f>SUM(E26:E29)</f>
        <v>158847911</v>
      </c>
      <c r="F30" s="54">
        <f>SUM(F26:F29)</f>
        <v>390147800</v>
      </c>
      <c r="G30" s="54">
        <f>SUM(G26:G29)</f>
        <v>461302242</v>
      </c>
    </row>
    <row r="31" spans="1:8" x14ac:dyDescent="0.35">
      <c r="A31" s="24"/>
      <c r="B31" s="19"/>
      <c r="C31" s="11"/>
      <c r="D31" s="44"/>
      <c r="E31" s="68"/>
      <c r="F31" s="69"/>
      <c r="G31" s="69"/>
    </row>
    <row r="32" spans="1:8" x14ac:dyDescent="0.35">
      <c r="A32" s="8" t="s">
        <v>39</v>
      </c>
      <c r="B32" s="24"/>
      <c r="C32" s="11"/>
      <c r="D32" s="44"/>
      <c r="E32" s="68"/>
      <c r="F32" s="69"/>
      <c r="G32" s="69"/>
    </row>
    <row r="33" spans="1:9" x14ac:dyDescent="0.35">
      <c r="A33" s="24"/>
      <c r="B33" s="11" t="s">
        <v>35</v>
      </c>
      <c r="C33" s="11"/>
      <c r="D33" s="44">
        <v>18</v>
      </c>
      <c r="E33" s="161">
        <v>0</v>
      </c>
      <c r="F33" s="70">
        <v>134213607</v>
      </c>
      <c r="G33" s="70">
        <v>134213607</v>
      </c>
    </row>
    <row r="34" spans="1:9" x14ac:dyDescent="0.35">
      <c r="A34" s="24"/>
      <c r="B34" s="11" t="s">
        <v>37</v>
      </c>
      <c r="C34" s="11"/>
      <c r="D34" s="44">
        <v>16</v>
      </c>
      <c r="E34" s="70">
        <v>4824803</v>
      </c>
      <c r="F34" s="70">
        <v>4824803</v>
      </c>
      <c r="G34" s="70">
        <v>11686470</v>
      </c>
    </row>
    <row r="35" spans="1:9" x14ac:dyDescent="0.35">
      <c r="A35" s="24"/>
      <c r="B35" s="11" t="s">
        <v>80</v>
      </c>
      <c r="C35" s="11"/>
      <c r="D35" s="44">
        <v>17</v>
      </c>
      <c r="E35" s="13">
        <v>779987021</v>
      </c>
      <c r="F35" s="13">
        <v>730341288</v>
      </c>
      <c r="G35" s="13">
        <v>716703808</v>
      </c>
      <c r="I35" s="50"/>
    </row>
    <row r="36" spans="1:9" x14ac:dyDescent="0.35">
      <c r="A36" s="24"/>
      <c r="B36" s="11" t="s">
        <v>40</v>
      </c>
      <c r="C36" s="11"/>
      <c r="D36" s="44">
        <v>18.100000000000001</v>
      </c>
      <c r="E36" s="13">
        <v>354345687</v>
      </c>
      <c r="F36" s="13">
        <v>74554554</v>
      </c>
      <c r="G36" s="13">
        <v>74554554</v>
      </c>
    </row>
    <row r="37" spans="1:9" x14ac:dyDescent="0.35">
      <c r="A37" s="58" t="s">
        <v>41</v>
      </c>
      <c r="B37" s="58"/>
      <c r="C37" s="52"/>
      <c r="D37" s="53"/>
      <c r="E37" s="54">
        <f>SUM(E33:E36)</f>
        <v>1139157511</v>
      </c>
      <c r="F37" s="54">
        <f>SUM(F33:F36)</f>
        <v>943934252</v>
      </c>
      <c r="G37" s="54">
        <f>SUM(G33:G36)</f>
        <v>937158439</v>
      </c>
    </row>
    <row r="38" spans="1:9" x14ac:dyDescent="0.35">
      <c r="A38" s="71"/>
      <c r="B38" s="71"/>
      <c r="C38" s="72"/>
      <c r="D38" s="73"/>
      <c r="E38" s="74"/>
      <c r="F38" s="75"/>
      <c r="G38" s="75"/>
    </row>
    <row r="39" spans="1:9" ht="15" thickBot="1" x14ac:dyDescent="0.4">
      <c r="A39" s="76" t="s">
        <v>42</v>
      </c>
      <c r="B39" s="76"/>
      <c r="C39" s="76"/>
      <c r="D39" s="77"/>
      <c r="E39" s="64">
        <f>E37+E30</f>
        <v>1298005422</v>
      </c>
      <c r="F39" s="64">
        <f>F37+F30</f>
        <v>1334082052</v>
      </c>
      <c r="G39" s="64">
        <f>G37+G30</f>
        <v>1398460681</v>
      </c>
    </row>
    <row r="40" spans="1:9" ht="15" thickTop="1" x14ac:dyDescent="0.35">
      <c r="A40" s="11" t="s">
        <v>32</v>
      </c>
      <c r="B40" s="11"/>
      <c r="C40" s="11"/>
      <c r="D40" s="44"/>
      <c r="E40" s="60"/>
      <c r="F40" s="43"/>
      <c r="G40" s="43"/>
    </row>
    <row r="41" spans="1:9" ht="15" thickBot="1" x14ac:dyDescent="0.4">
      <c r="A41" s="76" t="s">
        <v>43</v>
      </c>
      <c r="B41" s="78"/>
      <c r="C41" s="78"/>
      <c r="D41" s="63"/>
      <c r="E41" s="142">
        <f>E22-E39</f>
        <v>-245253582</v>
      </c>
      <c r="F41" s="142">
        <f>F22-F39</f>
        <v>-557527909</v>
      </c>
      <c r="G41" s="142">
        <f>G22-G39</f>
        <v>-1078097277</v>
      </c>
    </row>
    <row r="42" spans="1:9" ht="15" thickTop="1" x14ac:dyDescent="0.35">
      <c r="A42" s="8"/>
      <c r="B42" s="11"/>
      <c r="C42" s="11"/>
      <c r="D42" s="44"/>
      <c r="E42" s="79"/>
      <c r="F42" s="26"/>
      <c r="G42" s="26"/>
    </row>
    <row r="43" spans="1:9" x14ac:dyDescent="0.35">
      <c r="A43" s="8" t="s">
        <v>44</v>
      </c>
      <c r="B43" s="11"/>
      <c r="C43" s="8"/>
      <c r="D43" s="44"/>
      <c r="E43" s="80"/>
      <c r="F43" s="81"/>
      <c r="G43" s="81"/>
    </row>
    <row r="44" spans="1:9" x14ac:dyDescent="0.35">
      <c r="A44" s="8"/>
      <c r="B44" s="11" t="s">
        <v>81</v>
      </c>
      <c r="C44" s="24"/>
      <c r="E44" s="13">
        <v>500000</v>
      </c>
      <c r="F44" s="182">
        <v>500000</v>
      </c>
      <c r="G44" s="13">
        <v>500000</v>
      </c>
    </row>
    <row r="45" spans="1:9" x14ac:dyDescent="0.35">
      <c r="A45" s="8"/>
      <c r="B45" s="11" t="s">
        <v>45</v>
      </c>
      <c r="C45" s="24"/>
      <c r="D45" s="44">
        <v>27</v>
      </c>
      <c r="E45" s="66">
        <v>924252</v>
      </c>
      <c r="F45" s="183">
        <v>-25519972</v>
      </c>
      <c r="G45" s="13">
        <v>112968528</v>
      </c>
    </row>
    <row r="46" spans="1:9" x14ac:dyDescent="0.35">
      <c r="A46" s="8"/>
      <c r="B46" s="11" t="s">
        <v>82</v>
      </c>
      <c r="C46" s="24"/>
      <c r="D46" s="44">
        <v>26</v>
      </c>
      <c r="E46" s="56">
        <v>-1229223047</v>
      </c>
      <c r="F46" s="183">
        <v>-1509787514</v>
      </c>
      <c r="G46" s="183">
        <v>-1613751578</v>
      </c>
    </row>
    <row r="47" spans="1:9" x14ac:dyDescent="0.35">
      <c r="A47" s="8"/>
      <c r="B47" s="11" t="s">
        <v>83</v>
      </c>
      <c r="C47" s="11"/>
      <c r="D47" s="44">
        <v>28</v>
      </c>
      <c r="E47" s="66">
        <v>982545213</v>
      </c>
      <c r="F47" s="182">
        <v>977279577</v>
      </c>
      <c r="G47" s="13">
        <v>422185773</v>
      </c>
    </row>
    <row r="48" spans="1:9" ht="15" thickBot="1" x14ac:dyDescent="0.4">
      <c r="A48" s="82" t="s">
        <v>46</v>
      </c>
      <c r="B48" s="82"/>
      <c r="C48" s="82"/>
      <c r="D48" s="83"/>
      <c r="E48" s="164">
        <f>SUM(E44:E47)</f>
        <v>-245253582</v>
      </c>
      <c r="F48" s="164">
        <f>SUM(F44:F47)</f>
        <v>-557527909</v>
      </c>
      <c r="G48" s="164">
        <f>SUM(G44:G47)</f>
        <v>-1078097277</v>
      </c>
    </row>
    <row r="49" spans="1:8" ht="15" thickTop="1" x14ac:dyDescent="0.35">
      <c r="A49" s="8"/>
      <c r="B49" s="8"/>
      <c r="C49" s="8"/>
      <c r="D49" s="46"/>
      <c r="E49" s="84"/>
      <c r="F49" s="84"/>
    </row>
    <row r="50" spans="1:8" ht="15" customHeight="1" x14ac:dyDescent="0.35">
      <c r="A50" s="189" t="s">
        <v>105</v>
      </c>
      <c r="B50" s="189"/>
      <c r="C50" s="189"/>
      <c r="D50" s="189"/>
      <c r="E50" s="189"/>
      <c r="F50" s="189"/>
      <c r="G50" s="189"/>
    </row>
    <row r="53" spans="1:8" x14ac:dyDescent="0.35">
      <c r="F53"/>
      <c r="G53" s="37"/>
      <c r="H53" s="39"/>
    </row>
    <row r="62" spans="1:8" x14ac:dyDescent="0.35">
      <c r="G62" s="167"/>
    </row>
    <row r="63" spans="1:8" x14ac:dyDescent="0.35">
      <c r="G63" s="36">
        <v>5</v>
      </c>
    </row>
  </sheetData>
  <sheetProtection algorithmName="SHA-512" hashValue="F9TdOfaGYVr53GaSAvZxycjmZohpzrJz5b6axxBeQAY88bRXAzp5qfwVbklblD4DSddpD2xFPkOgOa87OOuFtA==" saltValue="OeATyFbHMAaw3HOHcPVrCg==" spinCount="100000" sheet="1" objects="1" scenarios="1" selectLockedCells="1" selectUnlockedCells="1"/>
  <mergeCells count="5">
    <mergeCell ref="A50:G50"/>
    <mergeCell ref="A1:G1"/>
    <mergeCell ref="A2:G2"/>
    <mergeCell ref="A3:G3"/>
    <mergeCell ref="A4:G4"/>
  </mergeCells>
  <pageMargins left="1.2598425196850394" right="0.59055118110236227" top="0.98425196850393704" bottom="0.98425196850393704" header="0" footer="0.39370078740157483"/>
  <pageSetup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51"/>
  <sheetViews>
    <sheetView zoomScaleNormal="100" workbookViewId="0">
      <selection sqref="A1:D1"/>
    </sheetView>
  </sheetViews>
  <sheetFormatPr defaultColWidth="8.90625" defaultRowHeight="14" x14ac:dyDescent="0.3"/>
  <cols>
    <col min="1" max="1" width="47.08984375" style="24" customWidth="1"/>
    <col min="2" max="2" width="10.453125" style="24" customWidth="1"/>
    <col min="3" max="3" width="18.453125" style="24" bestFit="1" customWidth="1"/>
    <col min="4" max="4" width="19.08984375" style="24" bestFit="1" customWidth="1"/>
    <col min="5" max="5" width="15" style="1" customWidth="1"/>
    <col min="6" max="6" width="22" style="1" customWidth="1"/>
    <col min="7" max="14" width="15" style="1" customWidth="1"/>
    <col min="15" max="17" width="9.08984375" style="35" customWidth="1"/>
    <col min="18" max="16384" width="8.90625" style="36"/>
  </cols>
  <sheetData>
    <row r="1" spans="1:17" x14ac:dyDescent="0.3">
      <c r="A1" s="190" t="s">
        <v>78</v>
      </c>
      <c r="B1" s="190"/>
      <c r="C1" s="190"/>
      <c r="D1" s="190"/>
    </row>
    <row r="2" spans="1:17" x14ac:dyDescent="0.3">
      <c r="A2" s="190" t="s">
        <v>0</v>
      </c>
      <c r="B2" s="190"/>
      <c r="C2" s="190"/>
      <c r="D2" s="190"/>
    </row>
    <row r="3" spans="1:17" x14ac:dyDescent="0.3">
      <c r="A3" s="191" t="s">
        <v>1</v>
      </c>
      <c r="B3" s="191"/>
      <c r="C3" s="191"/>
      <c r="D3" s="191"/>
    </row>
    <row r="4" spans="1:17" ht="14.5" x14ac:dyDescent="0.35">
      <c r="A4" s="192" t="s">
        <v>2</v>
      </c>
      <c r="B4" s="192"/>
      <c r="C4" s="192"/>
      <c r="D4" s="192"/>
    </row>
    <row r="5" spans="1:17" x14ac:dyDescent="0.3">
      <c r="A5" s="193"/>
      <c r="B5" s="194"/>
      <c r="C5" s="194"/>
      <c r="D5" s="194"/>
    </row>
    <row r="6" spans="1:17" s="1" customFormat="1" x14ac:dyDescent="0.3">
      <c r="A6" s="176"/>
      <c r="B6" s="177"/>
      <c r="C6" s="178"/>
      <c r="D6" s="178">
        <v>2020</v>
      </c>
      <c r="O6" s="35"/>
      <c r="P6" s="35"/>
      <c r="Q6" s="35"/>
    </row>
    <row r="7" spans="1:17" s="1" customFormat="1" x14ac:dyDescent="0.3">
      <c r="A7" s="2"/>
      <c r="B7" s="3" t="s">
        <v>3</v>
      </c>
      <c r="C7" s="4">
        <v>2021</v>
      </c>
      <c r="D7" s="4" t="s">
        <v>103</v>
      </c>
      <c r="O7" s="35"/>
      <c r="P7" s="35"/>
      <c r="Q7" s="35"/>
    </row>
    <row r="8" spans="1:17" s="1" customFormat="1" x14ac:dyDescent="0.25">
      <c r="A8" s="5"/>
      <c r="B8" s="6"/>
      <c r="C8" s="7"/>
      <c r="D8" s="7"/>
      <c r="O8" s="35"/>
      <c r="P8" s="35"/>
      <c r="Q8" s="35"/>
    </row>
    <row r="9" spans="1:17" s="1" customFormat="1" x14ac:dyDescent="0.3">
      <c r="A9" s="8" t="s">
        <v>4</v>
      </c>
      <c r="B9" s="9"/>
      <c r="C9" s="10"/>
      <c r="D9" s="10"/>
      <c r="O9" s="35"/>
      <c r="P9" s="35"/>
      <c r="Q9" s="35"/>
    </row>
    <row r="10" spans="1:17" s="1" customFormat="1" x14ac:dyDescent="0.3">
      <c r="A10" s="11" t="s">
        <v>5</v>
      </c>
      <c r="B10" s="12">
        <v>19</v>
      </c>
      <c r="C10" s="13">
        <v>220525836</v>
      </c>
      <c r="D10" s="13">
        <v>18567854</v>
      </c>
      <c r="F10" s="14"/>
      <c r="O10" s="35"/>
      <c r="P10" s="35"/>
      <c r="Q10" s="35"/>
    </row>
    <row r="11" spans="1:17" s="1" customFormat="1" x14ac:dyDescent="0.3">
      <c r="A11" s="15" t="s">
        <v>6</v>
      </c>
      <c r="B11" s="16"/>
      <c r="C11" s="17">
        <f>SUM(C10)</f>
        <v>220525836</v>
      </c>
      <c r="D11" s="17">
        <f>SUM(D10)</f>
        <v>18567854</v>
      </c>
      <c r="F11" s="18"/>
      <c r="O11" s="35"/>
      <c r="P11" s="35"/>
      <c r="Q11" s="35"/>
    </row>
    <row r="12" spans="1:17" s="1" customFormat="1" x14ac:dyDescent="0.3">
      <c r="A12" s="19"/>
      <c r="B12" s="12"/>
      <c r="C12" s="20"/>
      <c r="D12" s="20"/>
      <c r="O12" s="35"/>
      <c r="P12" s="35"/>
      <c r="Q12" s="35"/>
    </row>
    <row r="13" spans="1:17" s="1" customFormat="1" x14ac:dyDescent="0.3">
      <c r="A13" s="8" t="s">
        <v>7</v>
      </c>
      <c r="B13" s="12"/>
      <c r="C13" s="10"/>
      <c r="D13" s="10"/>
      <c r="O13" s="35"/>
      <c r="P13" s="35"/>
      <c r="Q13" s="35"/>
    </row>
    <row r="14" spans="1:17" s="1" customFormat="1" ht="15.5" x14ac:dyDescent="0.35">
      <c r="A14" s="21" t="s">
        <v>8</v>
      </c>
      <c r="B14" s="12">
        <v>20</v>
      </c>
      <c r="C14" s="13">
        <v>160161683</v>
      </c>
      <c r="D14" s="13">
        <v>116786279</v>
      </c>
      <c r="O14" s="35"/>
      <c r="P14" s="35"/>
      <c r="Q14" s="35"/>
    </row>
    <row r="15" spans="1:17" s="1" customFormat="1" ht="15.5" x14ac:dyDescent="0.35">
      <c r="A15" s="21" t="s">
        <v>9</v>
      </c>
      <c r="B15" s="12">
        <v>21</v>
      </c>
      <c r="C15" s="13">
        <v>52705266</v>
      </c>
      <c r="D15" s="13">
        <v>64009686</v>
      </c>
      <c r="E15" s="14"/>
      <c r="F15" s="14"/>
      <c r="O15" s="35"/>
      <c r="P15" s="35"/>
      <c r="Q15" s="35"/>
    </row>
    <row r="16" spans="1:17" s="1" customFormat="1" ht="15.5" x14ac:dyDescent="0.35">
      <c r="A16" s="21" t="s">
        <v>10</v>
      </c>
      <c r="B16" s="12">
        <v>22</v>
      </c>
      <c r="C16" s="13">
        <v>224256905</v>
      </c>
      <c r="D16" s="13">
        <v>1054899</v>
      </c>
      <c r="O16" s="35"/>
      <c r="P16" s="35"/>
      <c r="Q16" s="35"/>
    </row>
    <row r="17" spans="1:17" s="1" customFormat="1" ht="15.5" x14ac:dyDescent="0.35">
      <c r="A17" s="21" t="s">
        <v>11</v>
      </c>
      <c r="B17" s="12">
        <v>23</v>
      </c>
      <c r="C17" s="13">
        <v>4073392</v>
      </c>
      <c r="D17" s="13">
        <v>1416985</v>
      </c>
      <c r="F17" s="22"/>
      <c r="O17" s="35"/>
      <c r="P17" s="35"/>
      <c r="Q17" s="35"/>
    </row>
    <row r="18" spans="1:17" s="1" customFormat="1" x14ac:dyDescent="0.3">
      <c r="A18" s="15" t="s">
        <v>12</v>
      </c>
      <c r="B18" s="16"/>
      <c r="C18" s="23">
        <f>SUM(C14:C17)</f>
        <v>441197246</v>
      </c>
      <c r="D18" s="23">
        <f>SUM(D14:D17)</f>
        <v>183267849</v>
      </c>
      <c r="F18" s="18"/>
      <c r="O18" s="35"/>
      <c r="P18" s="35"/>
      <c r="Q18" s="35"/>
    </row>
    <row r="19" spans="1:17" s="1" customFormat="1" ht="15.5" x14ac:dyDescent="0.35">
      <c r="A19" s="24"/>
      <c r="B19" s="12"/>
      <c r="C19" s="25"/>
      <c r="D19" s="25"/>
      <c r="O19" s="35"/>
      <c r="P19" s="35"/>
      <c r="Q19" s="35"/>
    </row>
    <row r="20" spans="1:17" s="1" customFormat="1" x14ac:dyDescent="0.3">
      <c r="A20" s="19" t="s">
        <v>13</v>
      </c>
      <c r="B20" s="12"/>
      <c r="C20" s="26">
        <f>C11-C18</f>
        <v>-220671410</v>
      </c>
      <c r="D20" s="26">
        <f>D11-D18</f>
        <v>-164699995</v>
      </c>
      <c r="O20" s="35"/>
      <c r="P20" s="35"/>
      <c r="Q20" s="35"/>
    </row>
    <row r="21" spans="1:17" s="1" customFormat="1" x14ac:dyDescent="0.3">
      <c r="A21" s="24" t="s">
        <v>14</v>
      </c>
      <c r="B21" s="12">
        <v>24</v>
      </c>
      <c r="C21" s="13">
        <v>25300</v>
      </c>
      <c r="D21" s="13">
        <v>570000</v>
      </c>
      <c r="O21" s="35"/>
      <c r="P21" s="35"/>
      <c r="Q21" s="35"/>
    </row>
    <row r="22" spans="1:17" s="1" customFormat="1" x14ac:dyDescent="0.3">
      <c r="A22" s="148" t="s">
        <v>15</v>
      </c>
      <c r="B22" s="149"/>
      <c r="C22" s="150">
        <f>SUM(C20:C21)</f>
        <v>-220646110</v>
      </c>
      <c r="D22" s="150">
        <f>SUM(D20:D21)</f>
        <v>-164129995</v>
      </c>
      <c r="O22" s="35"/>
      <c r="P22" s="35"/>
      <c r="Q22" s="35"/>
    </row>
    <row r="23" spans="1:17" s="1" customFormat="1" x14ac:dyDescent="0.3">
      <c r="A23" s="28" t="s">
        <v>16</v>
      </c>
      <c r="B23" s="29">
        <v>25</v>
      </c>
      <c r="C23" s="13">
        <v>432721110</v>
      </c>
      <c r="D23" s="13">
        <v>198072489</v>
      </c>
      <c r="O23" s="35"/>
      <c r="P23" s="35"/>
      <c r="Q23" s="35"/>
    </row>
    <row r="24" spans="1:17" s="1" customFormat="1" ht="14.5" thickBot="1" x14ac:dyDescent="0.35">
      <c r="A24" s="31" t="s">
        <v>17</v>
      </c>
      <c r="B24" s="32"/>
      <c r="C24" s="33">
        <f>C22+C23</f>
        <v>212075000</v>
      </c>
      <c r="D24" s="33">
        <f>D22+D23</f>
        <v>33942494</v>
      </c>
      <c r="E24" s="14"/>
      <c r="O24" s="35"/>
      <c r="P24" s="35"/>
      <c r="Q24" s="35"/>
    </row>
    <row r="25" spans="1:17" s="1" customFormat="1" ht="14.5" thickTop="1" x14ac:dyDescent="0.3">
      <c r="A25" s="24"/>
      <c r="B25" s="24"/>
      <c r="C25" s="34"/>
      <c r="D25" s="24"/>
      <c r="O25" s="35"/>
      <c r="P25" s="35"/>
      <c r="Q25" s="35"/>
    </row>
    <row r="26" spans="1:17" s="1" customFormat="1" ht="14.5" x14ac:dyDescent="0.35">
      <c r="A26" s="189" t="s">
        <v>105</v>
      </c>
      <c r="B26" s="189"/>
      <c r="C26" s="189"/>
      <c r="D26" s="189"/>
      <c r="O26" s="35"/>
      <c r="P26" s="35"/>
      <c r="Q26" s="35"/>
    </row>
    <row r="45" spans="4:4" x14ac:dyDescent="0.3">
      <c r="D45" s="167"/>
    </row>
    <row r="51" spans="4:4" x14ac:dyDescent="0.3">
      <c r="D51" s="24">
        <v>6</v>
      </c>
    </row>
  </sheetData>
  <sheetProtection algorithmName="SHA-512" hashValue="yRv5Dvb/ObRF+PhccZDvg/LEqh9ivRNDpXLB2PqrdZw+nq2GWanRN6zoIJB6y6ne9ei7s75u6aj+41PlbaSdPQ==" saltValue="ztVcjoVNdS+HcffpIfDB/Q==" spinCount="100000" sheet="1" objects="1" scenarios="1" selectLockedCells="1" selectUnlockedCells="1"/>
  <mergeCells count="6">
    <mergeCell ref="A26:D26"/>
    <mergeCell ref="A1:D1"/>
    <mergeCell ref="A2:D2"/>
    <mergeCell ref="A3:D3"/>
    <mergeCell ref="A4:D4"/>
    <mergeCell ref="A5:D5"/>
  </mergeCells>
  <pageMargins left="1.2598425196850394" right="0.59055118110236215" top="0.98425196850393704" bottom="0.98425196850393704" header="0" footer="0"/>
  <pageSetup scale="8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3"/>
  <sheetViews>
    <sheetView zoomScaleNormal="100" zoomScaleSheetLayoutView="117" workbookViewId="0">
      <selection sqref="A1:F1"/>
    </sheetView>
  </sheetViews>
  <sheetFormatPr defaultRowHeight="14" x14ac:dyDescent="0.3"/>
  <cols>
    <col min="1" max="2" width="2.6328125" style="113" customWidth="1"/>
    <col min="3" max="3" width="43.6328125" style="113" customWidth="1"/>
    <col min="4" max="4" width="7.6328125" style="113" customWidth="1"/>
    <col min="5" max="5" width="17.6328125" style="113" bestFit="1" customWidth="1"/>
    <col min="6" max="6" width="18.6328125" style="113" bestFit="1" customWidth="1"/>
    <col min="7" max="7" width="9.08984375" style="113"/>
    <col min="8" max="10" width="14.36328125" style="113" bestFit="1" customWidth="1"/>
    <col min="11" max="240" width="9.08984375" style="113"/>
    <col min="241" max="241" width="2.6328125" style="113" customWidth="1"/>
    <col min="242" max="242" width="47" style="113" customWidth="1"/>
    <col min="243" max="243" width="17.6328125" style="113" customWidth="1"/>
    <col min="244" max="244" width="1.6328125" style="113" customWidth="1"/>
    <col min="245" max="245" width="16.54296875" style="113" customWidth="1"/>
    <col min="246" max="246" width="2.08984375" style="113" customWidth="1"/>
    <col min="247" max="247" width="18.453125" style="113" customWidth="1"/>
    <col min="248" max="251" width="0" style="113" hidden="1" customWidth="1"/>
    <col min="252" max="252" width="9.08984375" style="113"/>
    <col min="253" max="253" width="13.54296875" style="113" bestFit="1" customWidth="1"/>
    <col min="254" max="254" width="20.90625" style="113" bestFit="1" customWidth="1"/>
    <col min="255" max="496" width="9.08984375" style="113"/>
    <col min="497" max="497" width="2.6328125" style="113" customWidth="1"/>
    <col min="498" max="498" width="47" style="113" customWidth="1"/>
    <col min="499" max="499" width="17.6328125" style="113" customWidth="1"/>
    <col min="500" max="500" width="1.6328125" style="113" customWidth="1"/>
    <col min="501" max="501" width="16.54296875" style="113" customWidth="1"/>
    <col min="502" max="502" width="2.08984375" style="113" customWidth="1"/>
    <col min="503" max="503" width="18.453125" style="113" customWidth="1"/>
    <col min="504" max="507" width="0" style="113" hidden="1" customWidth="1"/>
    <col min="508" max="508" width="9.08984375" style="113"/>
    <col min="509" max="509" width="13.54296875" style="113" bestFit="1" customWidth="1"/>
    <col min="510" max="510" width="20.90625" style="113" bestFit="1" customWidth="1"/>
    <col min="511" max="752" width="9.08984375" style="113"/>
    <col min="753" max="753" width="2.6328125" style="113" customWidth="1"/>
    <col min="754" max="754" width="47" style="113" customWidth="1"/>
    <col min="755" max="755" width="17.6328125" style="113" customWidth="1"/>
    <col min="756" max="756" width="1.6328125" style="113" customWidth="1"/>
    <col min="757" max="757" width="16.54296875" style="113" customWidth="1"/>
    <col min="758" max="758" width="2.08984375" style="113" customWidth="1"/>
    <col min="759" max="759" width="18.453125" style="113" customWidth="1"/>
    <col min="760" max="763" width="0" style="113" hidden="1" customWidth="1"/>
    <col min="764" max="764" width="9.08984375" style="113"/>
    <col min="765" max="765" width="13.54296875" style="113" bestFit="1" customWidth="1"/>
    <col min="766" max="766" width="20.90625" style="113" bestFit="1" customWidth="1"/>
    <col min="767" max="1008" width="9.08984375" style="113"/>
    <col min="1009" max="1009" width="2.6328125" style="113" customWidth="1"/>
    <col min="1010" max="1010" width="47" style="113" customWidth="1"/>
    <col min="1011" max="1011" width="17.6328125" style="113" customWidth="1"/>
    <col min="1012" max="1012" width="1.6328125" style="113" customWidth="1"/>
    <col min="1013" max="1013" width="16.54296875" style="113" customWidth="1"/>
    <col min="1014" max="1014" width="2.08984375" style="113" customWidth="1"/>
    <col min="1015" max="1015" width="18.453125" style="113" customWidth="1"/>
    <col min="1016" max="1019" width="0" style="113" hidden="1" customWidth="1"/>
    <col min="1020" max="1020" width="9.08984375" style="113"/>
    <col min="1021" max="1021" width="13.54296875" style="113" bestFit="1" customWidth="1"/>
    <col min="1022" max="1022" width="20.90625" style="113" bestFit="1" customWidth="1"/>
    <col min="1023" max="1264" width="9.08984375" style="113"/>
    <col min="1265" max="1265" width="2.6328125" style="113" customWidth="1"/>
    <col min="1266" max="1266" width="47" style="113" customWidth="1"/>
    <col min="1267" max="1267" width="17.6328125" style="113" customWidth="1"/>
    <col min="1268" max="1268" width="1.6328125" style="113" customWidth="1"/>
    <col min="1269" max="1269" width="16.54296875" style="113" customWidth="1"/>
    <col min="1270" max="1270" width="2.08984375" style="113" customWidth="1"/>
    <col min="1271" max="1271" width="18.453125" style="113" customWidth="1"/>
    <col min="1272" max="1275" width="0" style="113" hidden="1" customWidth="1"/>
    <col min="1276" max="1276" width="9.08984375" style="113"/>
    <col min="1277" max="1277" width="13.54296875" style="113" bestFit="1" customWidth="1"/>
    <col min="1278" max="1278" width="20.90625" style="113" bestFit="1" customWidth="1"/>
    <col min="1279" max="1520" width="9.08984375" style="113"/>
    <col min="1521" max="1521" width="2.6328125" style="113" customWidth="1"/>
    <col min="1522" max="1522" width="47" style="113" customWidth="1"/>
    <col min="1523" max="1523" width="17.6328125" style="113" customWidth="1"/>
    <col min="1524" max="1524" width="1.6328125" style="113" customWidth="1"/>
    <col min="1525" max="1525" width="16.54296875" style="113" customWidth="1"/>
    <col min="1526" max="1526" width="2.08984375" style="113" customWidth="1"/>
    <col min="1527" max="1527" width="18.453125" style="113" customWidth="1"/>
    <col min="1528" max="1531" width="0" style="113" hidden="1" customWidth="1"/>
    <col min="1532" max="1532" width="9.08984375" style="113"/>
    <col min="1533" max="1533" width="13.54296875" style="113" bestFit="1" customWidth="1"/>
    <col min="1534" max="1534" width="20.90625" style="113" bestFit="1" customWidth="1"/>
    <col min="1535" max="1776" width="9.08984375" style="113"/>
    <col min="1777" max="1777" width="2.6328125" style="113" customWidth="1"/>
    <col min="1778" max="1778" width="47" style="113" customWidth="1"/>
    <col min="1779" max="1779" width="17.6328125" style="113" customWidth="1"/>
    <col min="1780" max="1780" width="1.6328125" style="113" customWidth="1"/>
    <col min="1781" max="1781" width="16.54296875" style="113" customWidth="1"/>
    <col min="1782" max="1782" width="2.08984375" style="113" customWidth="1"/>
    <col min="1783" max="1783" width="18.453125" style="113" customWidth="1"/>
    <col min="1784" max="1787" width="0" style="113" hidden="1" customWidth="1"/>
    <col min="1788" max="1788" width="9.08984375" style="113"/>
    <col min="1789" max="1789" width="13.54296875" style="113" bestFit="1" customWidth="1"/>
    <col min="1790" max="1790" width="20.90625" style="113" bestFit="1" customWidth="1"/>
    <col min="1791" max="2032" width="9.08984375" style="113"/>
    <col min="2033" max="2033" width="2.6328125" style="113" customWidth="1"/>
    <col min="2034" max="2034" width="47" style="113" customWidth="1"/>
    <col min="2035" max="2035" width="17.6328125" style="113" customWidth="1"/>
    <col min="2036" max="2036" width="1.6328125" style="113" customWidth="1"/>
    <col min="2037" max="2037" width="16.54296875" style="113" customWidth="1"/>
    <col min="2038" max="2038" width="2.08984375" style="113" customWidth="1"/>
    <col min="2039" max="2039" width="18.453125" style="113" customWidth="1"/>
    <col min="2040" max="2043" width="0" style="113" hidden="1" customWidth="1"/>
    <col min="2044" max="2044" width="9.08984375" style="113"/>
    <col min="2045" max="2045" width="13.54296875" style="113" bestFit="1" customWidth="1"/>
    <col min="2046" max="2046" width="20.90625" style="113" bestFit="1" customWidth="1"/>
    <col min="2047" max="2288" width="9.08984375" style="113"/>
    <col min="2289" max="2289" width="2.6328125" style="113" customWidth="1"/>
    <col min="2290" max="2290" width="47" style="113" customWidth="1"/>
    <col min="2291" max="2291" width="17.6328125" style="113" customWidth="1"/>
    <col min="2292" max="2292" width="1.6328125" style="113" customWidth="1"/>
    <col min="2293" max="2293" width="16.54296875" style="113" customWidth="1"/>
    <col min="2294" max="2294" width="2.08984375" style="113" customWidth="1"/>
    <col min="2295" max="2295" width="18.453125" style="113" customWidth="1"/>
    <col min="2296" max="2299" width="0" style="113" hidden="1" customWidth="1"/>
    <col min="2300" max="2300" width="9.08984375" style="113"/>
    <col min="2301" max="2301" width="13.54296875" style="113" bestFit="1" customWidth="1"/>
    <col min="2302" max="2302" width="20.90625" style="113" bestFit="1" customWidth="1"/>
    <col min="2303" max="2544" width="9.08984375" style="113"/>
    <col min="2545" max="2545" width="2.6328125" style="113" customWidth="1"/>
    <col min="2546" max="2546" width="47" style="113" customWidth="1"/>
    <col min="2547" max="2547" width="17.6328125" style="113" customWidth="1"/>
    <col min="2548" max="2548" width="1.6328125" style="113" customWidth="1"/>
    <col min="2549" max="2549" width="16.54296875" style="113" customWidth="1"/>
    <col min="2550" max="2550" width="2.08984375" style="113" customWidth="1"/>
    <col min="2551" max="2551" width="18.453125" style="113" customWidth="1"/>
    <col min="2552" max="2555" width="0" style="113" hidden="1" customWidth="1"/>
    <col min="2556" max="2556" width="9.08984375" style="113"/>
    <col min="2557" max="2557" width="13.54296875" style="113" bestFit="1" customWidth="1"/>
    <col min="2558" max="2558" width="20.90625" style="113" bestFit="1" customWidth="1"/>
    <col min="2559" max="2800" width="9.08984375" style="113"/>
    <col min="2801" max="2801" width="2.6328125" style="113" customWidth="1"/>
    <col min="2802" max="2802" width="47" style="113" customWidth="1"/>
    <col min="2803" max="2803" width="17.6328125" style="113" customWidth="1"/>
    <col min="2804" max="2804" width="1.6328125" style="113" customWidth="1"/>
    <col min="2805" max="2805" width="16.54296875" style="113" customWidth="1"/>
    <col min="2806" max="2806" width="2.08984375" style="113" customWidth="1"/>
    <col min="2807" max="2807" width="18.453125" style="113" customWidth="1"/>
    <col min="2808" max="2811" width="0" style="113" hidden="1" customWidth="1"/>
    <col min="2812" max="2812" width="9.08984375" style="113"/>
    <col min="2813" max="2813" width="13.54296875" style="113" bestFit="1" customWidth="1"/>
    <col min="2814" max="2814" width="20.90625" style="113" bestFit="1" customWidth="1"/>
    <col min="2815" max="3056" width="9.08984375" style="113"/>
    <col min="3057" max="3057" width="2.6328125" style="113" customWidth="1"/>
    <col min="3058" max="3058" width="47" style="113" customWidth="1"/>
    <col min="3059" max="3059" width="17.6328125" style="113" customWidth="1"/>
    <col min="3060" max="3060" width="1.6328125" style="113" customWidth="1"/>
    <col min="3061" max="3061" width="16.54296875" style="113" customWidth="1"/>
    <col min="3062" max="3062" width="2.08984375" style="113" customWidth="1"/>
    <col min="3063" max="3063" width="18.453125" style="113" customWidth="1"/>
    <col min="3064" max="3067" width="0" style="113" hidden="1" customWidth="1"/>
    <col min="3068" max="3068" width="9.08984375" style="113"/>
    <col min="3069" max="3069" width="13.54296875" style="113" bestFit="1" customWidth="1"/>
    <col min="3070" max="3070" width="20.90625" style="113" bestFit="1" customWidth="1"/>
    <col min="3071" max="3312" width="9.08984375" style="113"/>
    <col min="3313" max="3313" width="2.6328125" style="113" customWidth="1"/>
    <col min="3314" max="3314" width="47" style="113" customWidth="1"/>
    <col min="3315" max="3315" width="17.6328125" style="113" customWidth="1"/>
    <col min="3316" max="3316" width="1.6328125" style="113" customWidth="1"/>
    <col min="3317" max="3317" width="16.54296875" style="113" customWidth="1"/>
    <col min="3318" max="3318" width="2.08984375" style="113" customWidth="1"/>
    <col min="3319" max="3319" width="18.453125" style="113" customWidth="1"/>
    <col min="3320" max="3323" width="0" style="113" hidden="1" customWidth="1"/>
    <col min="3324" max="3324" width="9.08984375" style="113"/>
    <col min="3325" max="3325" width="13.54296875" style="113" bestFit="1" customWidth="1"/>
    <col min="3326" max="3326" width="20.90625" style="113" bestFit="1" customWidth="1"/>
    <col min="3327" max="3568" width="9.08984375" style="113"/>
    <col min="3569" max="3569" width="2.6328125" style="113" customWidth="1"/>
    <col min="3570" max="3570" width="47" style="113" customWidth="1"/>
    <col min="3571" max="3571" width="17.6328125" style="113" customWidth="1"/>
    <col min="3572" max="3572" width="1.6328125" style="113" customWidth="1"/>
    <col min="3573" max="3573" width="16.54296875" style="113" customWidth="1"/>
    <col min="3574" max="3574" width="2.08984375" style="113" customWidth="1"/>
    <col min="3575" max="3575" width="18.453125" style="113" customWidth="1"/>
    <col min="3576" max="3579" width="0" style="113" hidden="1" customWidth="1"/>
    <col min="3580" max="3580" width="9.08984375" style="113"/>
    <col min="3581" max="3581" width="13.54296875" style="113" bestFit="1" customWidth="1"/>
    <col min="3582" max="3582" width="20.90625" style="113" bestFit="1" customWidth="1"/>
    <col min="3583" max="3824" width="9.08984375" style="113"/>
    <col min="3825" max="3825" width="2.6328125" style="113" customWidth="1"/>
    <col min="3826" max="3826" width="47" style="113" customWidth="1"/>
    <col min="3827" max="3827" width="17.6328125" style="113" customWidth="1"/>
    <col min="3828" max="3828" width="1.6328125" style="113" customWidth="1"/>
    <col min="3829" max="3829" width="16.54296875" style="113" customWidth="1"/>
    <col min="3830" max="3830" width="2.08984375" style="113" customWidth="1"/>
    <col min="3831" max="3831" width="18.453125" style="113" customWidth="1"/>
    <col min="3832" max="3835" width="0" style="113" hidden="1" customWidth="1"/>
    <col min="3836" max="3836" width="9.08984375" style="113"/>
    <col min="3837" max="3837" width="13.54296875" style="113" bestFit="1" customWidth="1"/>
    <col min="3838" max="3838" width="20.90625" style="113" bestFit="1" customWidth="1"/>
    <col min="3839" max="4080" width="9.08984375" style="113"/>
    <col min="4081" max="4081" width="2.6328125" style="113" customWidth="1"/>
    <col min="4082" max="4082" width="47" style="113" customWidth="1"/>
    <col min="4083" max="4083" width="17.6328125" style="113" customWidth="1"/>
    <col min="4084" max="4084" width="1.6328125" style="113" customWidth="1"/>
    <col min="4085" max="4085" width="16.54296875" style="113" customWidth="1"/>
    <col min="4086" max="4086" width="2.08984375" style="113" customWidth="1"/>
    <col min="4087" max="4087" width="18.453125" style="113" customWidth="1"/>
    <col min="4088" max="4091" width="0" style="113" hidden="1" customWidth="1"/>
    <col min="4092" max="4092" width="9.08984375" style="113"/>
    <col min="4093" max="4093" width="13.54296875" style="113" bestFit="1" customWidth="1"/>
    <col min="4094" max="4094" width="20.90625" style="113" bestFit="1" customWidth="1"/>
    <col min="4095" max="4336" width="9.08984375" style="113"/>
    <col min="4337" max="4337" width="2.6328125" style="113" customWidth="1"/>
    <col min="4338" max="4338" width="47" style="113" customWidth="1"/>
    <col min="4339" max="4339" width="17.6328125" style="113" customWidth="1"/>
    <col min="4340" max="4340" width="1.6328125" style="113" customWidth="1"/>
    <col min="4341" max="4341" width="16.54296875" style="113" customWidth="1"/>
    <col min="4342" max="4342" width="2.08984375" style="113" customWidth="1"/>
    <col min="4343" max="4343" width="18.453125" style="113" customWidth="1"/>
    <col min="4344" max="4347" width="0" style="113" hidden="1" customWidth="1"/>
    <col min="4348" max="4348" width="9.08984375" style="113"/>
    <col min="4349" max="4349" width="13.54296875" style="113" bestFit="1" customWidth="1"/>
    <col min="4350" max="4350" width="20.90625" style="113" bestFit="1" customWidth="1"/>
    <col min="4351" max="4592" width="9.08984375" style="113"/>
    <col min="4593" max="4593" width="2.6328125" style="113" customWidth="1"/>
    <col min="4594" max="4594" width="47" style="113" customWidth="1"/>
    <col min="4595" max="4595" width="17.6328125" style="113" customWidth="1"/>
    <col min="4596" max="4596" width="1.6328125" style="113" customWidth="1"/>
    <col min="4597" max="4597" width="16.54296875" style="113" customWidth="1"/>
    <col min="4598" max="4598" width="2.08984375" style="113" customWidth="1"/>
    <col min="4599" max="4599" width="18.453125" style="113" customWidth="1"/>
    <col min="4600" max="4603" width="0" style="113" hidden="1" customWidth="1"/>
    <col min="4604" max="4604" width="9.08984375" style="113"/>
    <col min="4605" max="4605" width="13.54296875" style="113" bestFit="1" customWidth="1"/>
    <col min="4606" max="4606" width="20.90625" style="113" bestFit="1" customWidth="1"/>
    <col min="4607" max="4848" width="9.08984375" style="113"/>
    <col min="4849" max="4849" width="2.6328125" style="113" customWidth="1"/>
    <col min="4850" max="4850" width="47" style="113" customWidth="1"/>
    <col min="4851" max="4851" width="17.6328125" style="113" customWidth="1"/>
    <col min="4852" max="4852" width="1.6328125" style="113" customWidth="1"/>
    <col min="4853" max="4853" width="16.54296875" style="113" customWidth="1"/>
    <col min="4854" max="4854" width="2.08984375" style="113" customWidth="1"/>
    <col min="4855" max="4855" width="18.453125" style="113" customWidth="1"/>
    <col min="4856" max="4859" width="0" style="113" hidden="1" customWidth="1"/>
    <col min="4860" max="4860" width="9.08984375" style="113"/>
    <col min="4861" max="4861" width="13.54296875" style="113" bestFit="1" customWidth="1"/>
    <col min="4862" max="4862" width="20.90625" style="113" bestFit="1" customWidth="1"/>
    <col min="4863" max="5104" width="9.08984375" style="113"/>
    <col min="5105" max="5105" width="2.6328125" style="113" customWidth="1"/>
    <col min="5106" max="5106" width="47" style="113" customWidth="1"/>
    <col min="5107" max="5107" width="17.6328125" style="113" customWidth="1"/>
    <col min="5108" max="5108" width="1.6328125" style="113" customWidth="1"/>
    <col min="5109" max="5109" width="16.54296875" style="113" customWidth="1"/>
    <col min="5110" max="5110" width="2.08984375" style="113" customWidth="1"/>
    <col min="5111" max="5111" width="18.453125" style="113" customWidth="1"/>
    <col min="5112" max="5115" width="0" style="113" hidden="1" customWidth="1"/>
    <col min="5116" max="5116" width="9.08984375" style="113"/>
    <col min="5117" max="5117" width="13.54296875" style="113" bestFit="1" customWidth="1"/>
    <col min="5118" max="5118" width="20.90625" style="113" bestFit="1" customWidth="1"/>
    <col min="5119" max="5360" width="9.08984375" style="113"/>
    <col min="5361" max="5361" width="2.6328125" style="113" customWidth="1"/>
    <col min="5362" max="5362" width="47" style="113" customWidth="1"/>
    <col min="5363" max="5363" width="17.6328125" style="113" customWidth="1"/>
    <col min="5364" max="5364" width="1.6328125" style="113" customWidth="1"/>
    <col min="5365" max="5365" width="16.54296875" style="113" customWidth="1"/>
    <col min="5366" max="5366" width="2.08984375" style="113" customWidth="1"/>
    <col min="5367" max="5367" width="18.453125" style="113" customWidth="1"/>
    <col min="5368" max="5371" width="0" style="113" hidden="1" customWidth="1"/>
    <col min="5372" max="5372" width="9.08984375" style="113"/>
    <col min="5373" max="5373" width="13.54296875" style="113" bestFit="1" customWidth="1"/>
    <col min="5374" max="5374" width="20.90625" style="113" bestFit="1" customWidth="1"/>
    <col min="5375" max="5616" width="9.08984375" style="113"/>
    <col min="5617" max="5617" width="2.6328125" style="113" customWidth="1"/>
    <col min="5618" max="5618" width="47" style="113" customWidth="1"/>
    <col min="5619" max="5619" width="17.6328125" style="113" customWidth="1"/>
    <col min="5620" max="5620" width="1.6328125" style="113" customWidth="1"/>
    <col min="5621" max="5621" width="16.54296875" style="113" customWidth="1"/>
    <col min="5622" max="5622" width="2.08984375" style="113" customWidth="1"/>
    <col min="5623" max="5623" width="18.453125" style="113" customWidth="1"/>
    <col min="5624" max="5627" width="0" style="113" hidden="1" customWidth="1"/>
    <col min="5628" max="5628" width="9.08984375" style="113"/>
    <col min="5629" max="5629" width="13.54296875" style="113" bestFit="1" customWidth="1"/>
    <col min="5630" max="5630" width="20.90625" style="113" bestFit="1" customWidth="1"/>
    <col min="5631" max="5872" width="9.08984375" style="113"/>
    <col min="5873" max="5873" width="2.6328125" style="113" customWidth="1"/>
    <col min="5874" max="5874" width="47" style="113" customWidth="1"/>
    <col min="5875" max="5875" width="17.6328125" style="113" customWidth="1"/>
    <col min="5876" max="5876" width="1.6328125" style="113" customWidth="1"/>
    <col min="5877" max="5877" width="16.54296875" style="113" customWidth="1"/>
    <col min="5878" max="5878" width="2.08984375" style="113" customWidth="1"/>
    <col min="5879" max="5879" width="18.453125" style="113" customWidth="1"/>
    <col min="5880" max="5883" width="0" style="113" hidden="1" customWidth="1"/>
    <col min="5884" max="5884" width="9.08984375" style="113"/>
    <col min="5885" max="5885" width="13.54296875" style="113" bestFit="1" customWidth="1"/>
    <col min="5886" max="5886" width="20.90625" style="113" bestFit="1" customWidth="1"/>
    <col min="5887" max="6128" width="9.08984375" style="113"/>
    <col min="6129" max="6129" width="2.6328125" style="113" customWidth="1"/>
    <col min="6130" max="6130" width="47" style="113" customWidth="1"/>
    <col min="6131" max="6131" width="17.6328125" style="113" customWidth="1"/>
    <col min="6132" max="6132" width="1.6328125" style="113" customWidth="1"/>
    <col min="6133" max="6133" width="16.54296875" style="113" customWidth="1"/>
    <col min="6134" max="6134" width="2.08984375" style="113" customWidth="1"/>
    <col min="6135" max="6135" width="18.453125" style="113" customWidth="1"/>
    <col min="6136" max="6139" width="0" style="113" hidden="1" customWidth="1"/>
    <col min="6140" max="6140" width="9.08984375" style="113"/>
    <col min="6141" max="6141" width="13.54296875" style="113" bestFit="1" customWidth="1"/>
    <col min="6142" max="6142" width="20.90625" style="113" bestFit="1" customWidth="1"/>
    <col min="6143" max="6384" width="9.08984375" style="113"/>
    <col min="6385" max="6385" width="2.6328125" style="113" customWidth="1"/>
    <col min="6386" max="6386" width="47" style="113" customWidth="1"/>
    <col min="6387" max="6387" width="17.6328125" style="113" customWidth="1"/>
    <col min="6388" max="6388" width="1.6328125" style="113" customWidth="1"/>
    <col min="6389" max="6389" width="16.54296875" style="113" customWidth="1"/>
    <col min="6390" max="6390" width="2.08984375" style="113" customWidth="1"/>
    <col min="6391" max="6391" width="18.453125" style="113" customWidth="1"/>
    <col min="6392" max="6395" width="0" style="113" hidden="1" customWidth="1"/>
    <col min="6396" max="6396" width="9.08984375" style="113"/>
    <col min="6397" max="6397" width="13.54296875" style="113" bestFit="1" customWidth="1"/>
    <col min="6398" max="6398" width="20.90625" style="113" bestFit="1" customWidth="1"/>
    <col min="6399" max="6640" width="9.08984375" style="113"/>
    <col min="6641" max="6641" width="2.6328125" style="113" customWidth="1"/>
    <col min="6642" max="6642" width="47" style="113" customWidth="1"/>
    <col min="6643" max="6643" width="17.6328125" style="113" customWidth="1"/>
    <col min="6644" max="6644" width="1.6328125" style="113" customWidth="1"/>
    <col min="6645" max="6645" width="16.54296875" style="113" customWidth="1"/>
    <col min="6646" max="6646" width="2.08984375" style="113" customWidth="1"/>
    <col min="6647" max="6647" width="18.453125" style="113" customWidth="1"/>
    <col min="6648" max="6651" width="0" style="113" hidden="1" customWidth="1"/>
    <col min="6652" max="6652" width="9.08984375" style="113"/>
    <col min="6653" max="6653" width="13.54296875" style="113" bestFit="1" customWidth="1"/>
    <col min="6654" max="6654" width="20.90625" style="113" bestFit="1" customWidth="1"/>
    <col min="6655" max="6896" width="9.08984375" style="113"/>
    <col min="6897" max="6897" width="2.6328125" style="113" customWidth="1"/>
    <col min="6898" max="6898" width="47" style="113" customWidth="1"/>
    <col min="6899" max="6899" width="17.6328125" style="113" customWidth="1"/>
    <col min="6900" max="6900" width="1.6328125" style="113" customWidth="1"/>
    <col min="6901" max="6901" width="16.54296875" style="113" customWidth="1"/>
    <col min="6902" max="6902" width="2.08984375" style="113" customWidth="1"/>
    <col min="6903" max="6903" width="18.453125" style="113" customWidth="1"/>
    <col min="6904" max="6907" width="0" style="113" hidden="1" customWidth="1"/>
    <col min="6908" max="6908" width="9.08984375" style="113"/>
    <col min="6909" max="6909" width="13.54296875" style="113" bestFit="1" customWidth="1"/>
    <col min="6910" max="6910" width="20.90625" style="113" bestFit="1" customWidth="1"/>
    <col min="6911" max="7152" width="9.08984375" style="113"/>
    <col min="7153" max="7153" width="2.6328125" style="113" customWidth="1"/>
    <col min="7154" max="7154" width="47" style="113" customWidth="1"/>
    <col min="7155" max="7155" width="17.6328125" style="113" customWidth="1"/>
    <col min="7156" max="7156" width="1.6328125" style="113" customWidth="1"/>
    <col min="7157" max="7157" width="16.54296875" style="113" customWidth="1"/>
    <col min="7158" max="7158" width="2.08984375" style="113" customWidth="1"/>
    <col min="7159" max="7159" width="18.453125" style="113" customWidth="1"/>
    <col min="7160" max="7163" width="0" style="113" hidden="1" customWidth="1"/>
    <col min="7164" max="7164" width="9.08984375" style="113"/>
    <col min="7165" max="7165" width="13.54296875" style="113" bestFit="1" customWidth="1"/>
    <col min="7166" max="7166" width="20.90625" style="113" bestFit="1" customWidth="1"/>
    <col min="7167" max="7408" width="9.08984375" style="113"/>
    <col min="7409" max="7409" width="2.6328125" style="113" customWidth="1"/>
    <col min="7410" max="7410" width="47" style="113" customWidth="1"/>
    <col min="7411" max="7411" width="17.6328125" style="113" customWidth="1"/>
    <col min="7412" max="7412" width="1.6328125" style="113" customWidth="1"/>
    <col min="7413" max="7413" width="16.54296875" style="113" customWidth="1"/>
    <col min="7414" max="7414" width="2.08984375" style="113" customWidth="1"/>
    <col min="7415" max="7415" width="18.453125" style="113" customWidth="1"/>
    <col min="7416" max="7419" width="0" style="113" hidden="1" customWidth="1"/>
    <col min="7420" max="7420" width="9.08984375" style="113"/>
    <col min="7421" max="7421" width="13.54296875" style="113" bestFit="1" customWidth="1"/>
    <col min="7422" max="7422" width="20.90625" style="113" bestFit="1" customWidth="1"/>
    <col min="7423" max="7664" width="9.08984375" style="113"/>
    <col min="7665" max="7665" width="2.6328125" style="113" customWidth="1"/>
    <col min="7666" max="7666" width="47" style="113" customWidth="1"/>
    <col min="7667" max="7667" width="17.6328125" style="113" customWidth="1"/>
    <col min="7668" max="7668" width="1.6328125" style="113" customWidth="1"/>
    <col min="7669" max="7669" width="16.54296875" style="113" customWidth="1"/>
    <col min="7670" max="7670" width="2.08984375" style="113" customWidth="1"/>
    <col min="7671" max="7671" width="18.453125" style="113" customWidth="1"/>
    <col min="7672" max="7675" width="0" style="113" hidden="1" customWidth="1"/>
    <col min="7676" max="7676" width="9.08984375" style="113"/>
    <col min="7677" max="7677" width="13.54296875" style="113" bestFit="1" customWidth="1"/>
    <col min="7678" max="7678" width="20.90625" style="113" bestFit="1" customWidth="1"/>
    <col min="7679" max="7920" width="9.08984375" style="113"/>
    <col min="7921" max="7921" width="2.6328125" style="113" customWidth="1"/>
    <col min="7922" max="7922" width="47" style="113" customWidth="1"/>
    <col min="7923" max="7923" width="17.6328125" style="113" customWidth="1"/>
    <col min="7924" max="7924" width="1.6328125" style="113" customWidth="1"/>
    <col min="7925" max="7925" width="16.54296875" style="113" customWidth="1"/>
    <col min="7926" max="7926" width="2.08984375" style="113" customWidth="1"/>
    <col min="7927" max="7927" width="18.453125" style="113" customWidth="1"/>
    <col min="7928" max="7931" width="0" style="113" hidden="1" customWidth="1"/>
    <col min="7932" max="7932" width="9.08984375" style="113"/>
    <col min="7933" max="7933" width="13.54296875" style="113" bestFit="1" customWidth="1"/>
    <col min="7934" max="7934" width="20.90625" style="113" bestFit="1" customWidth="1"/>
    <col min="7935" max="8176" width="9.08984375" style="113"/>
    <col min="8177" max="8177" width="2.6328125" style="113" customWidth="1"/>
    <col min="8178" max="8178" width="47" style="113" customWidth="1"/>
    <col min="8179" max="8179" width="17.6328125" style="113" customWidth="1"/>
    <col min="8180" max="8180" width="1.6328125" style="113" customWidth="1"/>
    <col min="8181" max="8181" width="16.54296875" style="113" customWidth="1"/>
    <col min="8182" max="8182" width="2.08984375" style="113" customWidth="1"/>
    <col min="8183" max="8183" width="18.453125" style="113" customWidth="1"/>
    <col min="8184" max="8187" width="0" style="113" hidden="1" customWidth="1"/>
    <col min="8188" max="8188" width="9.08984375" style="113"/>
    <col min="8189" max="8189" width="13.54296875" style="113" bestFit="1" customWidth="1"/>
    <col min="8190" max="8190" width="20.90625" style="113" bestFit="1" customWidth="1"/>
    <col min="8191" max="8432" width="9.08984375" style="113"/>
    <col min="8433" max="8433" width="2.6328125" style="113" customWidth="1"/>
    <col min="8434" max="8434" width="47" style="113" customWidth="1"/>
    <col min="8435" max="8435" width="17.6328125" style="113" customWidth="1"/>
    <col min="8436" max="8436" width="1.6328125" style="113" customWidth="1"/>
    <col min="8437" max="8437" width="16.54296875" style="113" customWidth="1"/>
    <col min="8438" max="8438" width="2.08984375" style="113" customWidth="1"/>
    <col min="8439" max="8439" width="18.453125" style="113" customWidth="1"/>
    <col min="8440" max="8443" width="0" style="113" hidden="1" customWidth="1"/>
    <col min="8444" max="8444" width="9.08984375" style="113"/>
    <col min="8445" max="8445" width="13.54296875" style="113" bestFit="1" customWidth="1"/>
    <col min="8446" max="8446" width="20.90625" style="113" bestFit="1" customWidth="1"/>
    <col min="8447" max="8688" width="9.08984375" style="113"/>
    <col min="8689" max="8689" width="2.6328125" style="113" customWidth="1"/>
    <col min="8690" max="8690" width="47" style="113" customWidth="1"/>
    <col min="8691" max="8691" width="17.6328125" style="113" customWidth="1"/>
    <col min="8692" max="8692" width="1.6328125" style="113" customWidth="1"/>
    <col min="8693" max="8693" width="16.54296875" style="113" customWidth="1"/>
    <col min="8694" max="8694" width="2.08984375" style="113" customWidth="1"/>
    <col min="8695" max="8695" width="18.453125" style="113" customWidth="1"/>
    <col min="8696" max="8699" width="0" style="113" hidden="1" customWidth="1"/>
    <col min="8700" max="8700" width="9.08984375" style="113"/>
    <col min="8701" max="8701" width="13.54296875" style="113" bestFit="1" customWidth="1"/>
    <col min="8702" max="8702" width="20.90625" style="113" bestFit="1" customWidth="1"/>
    <col min="8703" max="8944" width="9.08984375" style="113"/>
    <col min="8945" max="8945" width="2.6328125" style="113" customWidth="1"/>
    <col min="8946" max="8946" width="47" style="113" customWidth="1"/>
    <col min="8947" max="8947" width="17.6328125" style="113" customWidth="1"/>
    <col min="8948" max="8948" width="1.6328125" style="113" customWidth="1"/>
    <col min="8949" max="8949" width="16.54296875" style="113" customWidth="1"/>
    <col min="8950" max="8950" width="2.08984375" style="113" customWidth="1"/>
    <col min="8951" max="8951" width="18.453125" style="113" customWidth="1"/>
    <col min="8952" max="8955" width="0" style="113" hidden="1" customWidth="1"/>
    <col min="8956" max="8956" width="9.08984375" style="113"/>
    <col min="8957" max="8957" width="13.54296875" style="113" bestFit="1" customWidth="1"/>
    <col min="8958" max="8958" width="20.90625" style="113" bestFit="1" customWidth="1"/>
    <col min="8959" max="9200" width="9.08984375" style="113"/>
    <col min="9201" max="9201" width="2.6328125" style="113" customWidth="1"/>
    <col min="9202" max="9202" width="47" style="113" customWidth="1"/>
    <col min="9203" max="9203" width="17.6328125" style="113" customWidth="1"/>
    <col min="9204" max="9204" width="1.6328125" style="113" customWidth="1"/>
    <col min="9205" max="9205" width="16.54296875" style="113" customWidth="1"/>
    <col min="9206" max="9206" width="2.08984375" style="113" customWidth="1"/>
    <col min="9207" max="9207" width="18.453125" style="113" customWidth="1"/>
    <col min="9208" max="9211" width="0" style="113" hidden="1" customWidth="1"/>
    <col min="9212" max="9212" width="9.08984375" style="113"/>
    <col min="9213" max="9213" width="13.54296875" style="113" bestFit="1" customWidth="1"/>
    <col min="9214" max="9214" width="20.90625" style="113" bestFit="1" customWidth="1"/>
    <col min="9215" max="9456" width="9.08984375" style="113"/>
    <col min="9457" max="9457" width="2.6328125" style="113" customWidth="1"/>
    <col min="9458" max="9458" width="47" style="113" customWidth="1"/>
    <col min="9459" max="9459" width="17.6328125" style="113" customWidth="1"/>
    <col min="9460" max="9460" width="1.6328125" style="113" customWidth="1"/>
    <col min="9461" max="9461" width="16.54296875" style="113" customWidth="1"/>
    <col min="9462" max="9462" width="2.08984375" style="113" customWidth="1"/>
    <col min="9463" max="9463" width="18.453125" style="113" customWidth="1"/>
    <col min="9464" max="9467" width="0" style="113" hidden="1" customWidth="1"/>
    <col min="9468" max="9468" width="9.08984375" style="113"/>
    <col min="9469" max="9469" width="13.54296875" style="113" bestFit="1" customWidth="1"/>
    <col min="9470" max="9470" width="20.90625" style="113" bestFit="1" customWidth="1"/>
    <col min="9471" max="9712" width="9.08984375" style="113"/>
    <col min="9713" max="9713" width="2.6328125" style="113" customWidth="1"/>
    <col min="9714" max="9714" width="47" style="113" customWidth="1"/>
    <col min="9715" max="9715" width="17.6328125" style="113" customWidth="1"/>
    <col min="9716" max="9716" width="1.6328125" style="113" customWidth="1"/>
    <col min="9717" max="9717" width="16.54296875" style="113" customWidth="1"/>
    <col min="9718" max="9718" width="2.08984375" style="113" customWidth="1"/>
    <col min="9719" max="9719" width="18.453125" style="113" customWidth="1"/>
    <col min="9720" max="9723" width="0" style="113" hidden="1" customWidth="1"/>
    <col min="9724" max="9724" width="9.08984375" style="113"/>
    <col min="9725" max="9725" width="13.54296875" style="113" bestFit="1" customWidth="1"/>
    <col min="9726" max="9726" width="20.90625" style="113" bestFit="1" customWidth="1"/>
    <col min="9727" max="9968" width="9.08984375" style="113"/>
    <col min="9969" max="9969" width="2.6328125" style="113" customWidth="1"/>
    <col min="9970" max="9970" width="47" style="113" customWidth="1"/>
    <col min="9971" max="9971" width="17.6328125" style="113" customWidth="1"/>
    <col min="9972" max="9972" width="1.6328125" style="113" customWidth="1"/>
    <col min="9973" max="9973" width="16.54296875" style="113" customWidth="1"/>
    <col min="9974" max="9974" width="2.08984375" style="113" customWidth="1"/>
    <col min="9975" max="9975" width="18.453125" style="113" customWidth="1"/>
    <col min="9976" max="9979" width="0" style="113" hidden="1" customWidth="1"/>
    <col min="9980" max="9980" width="9.08984375" style="113"/>
    <col min="9981" max="9981" width="13.54296875" style="113" bestFit="1" customWidth="1"/>
    <col min="9982" max="9982" width="20.90625" style="113" bestFit="1" customWidth="1"/>
    <col min="9983" max="10224" width="9.08984375" style="113"/>
    <col min="10225" max="10225" width="2.6328125" style="113" customWidth="1"/>
    <col min="10226" max="10226" width="47" style="113" customWidth="1"/>
    <col min="10227" max="10227" width="17.6328125" style="113" customWidth="1"/>
    <col min="10228" max="10228" width="1.6328125" style="113" customWidth="1"/>
    <col min="10229" max="10229" width="16.54296875" style="113" customWidth="1"/>
    <col min="10230" max="10230" width="2.08984375" style="113" customWidth="1"/>
    <col min="10231" max="10231" width="18.453125" style="113" customWidth="1"/>
    <col min="10232" max="10235" width="0" style="113" hidden="1" customWidth="1"/>
    <col min="10236" max="10236" width="9.08984375" style="113"/>
    <col min="10237" max="10237" width="13.54296875" style="113" bestFit="1" customWidth="1"/>
    <col min="10238" max="10238" width="20.90625" style="113" bestFit="1" customWidth="1"/>
    <col min="10239" max="10480" width="9.08984375" style="113"/>
    <col min="10481" max="10481" width="2.6328125" style="113" customWidth="1"/>
    <col min="10482" max="10482" width="47" style="113" customWidth="1"/>
    <col min="10483" max="10483" width="17.6328125" style="113" customWidth="1"/>
    <col min="10484" max="10484" width="1.6328125" style="113" customWidth="1"/>
    <col min="10485" max="10485" width="16.54296875" style="113" customWidth="1"/>
    <col min="10486" max="10486" width="2.08984375" style="113" customWidth="1"/>
    <col min="10487" max="10487" width="18.453125" style="113" customWidth="1"/>
    <col min="10488" max="10491" width="0" style="113" hidden="1" customWidth="1"/>
    <col min="10492" max="10492" width="9.08984375" style="113"/>
    <col min="10493" max="10493" width="13.54296875" style="113" bestFit="1" customWidth="1"/>
    <col min="10494" max="10494" width="20.90625" style="113" bestFit="1" customWidth="1"/>
    <col min="10495" max="10736" width="9.08984375" style="113"/>
    <col min="10737" max="10737" width="2.6328125" style="113" customWidth="1"/>
    <col min="10738" max="10738" width="47" style="113" customWidth="1"/>
    <col min="10739" max="10739" width="17.6328125" style="113" customWidth="1"/>
    <col min="10740" max="10740" width="1.6328125" style="113" customWidth="1"/>
    <col min="10741" max="10741" width="16.54296875" style="113" customWidth="1"/>
    <col min="10742" max="10742" width="2.08984375" style="113" customWidth="1"/>
    <col min="10743" max="10743" width="18.453125" style="113" customWidth="1"/>
    <col min="10744" max="10747" width="0" style="113" hidden="1" customWidth="1"/>
    <col min="10748" max="10748" width="9.08984375" style="113"/>
    <col min="10749" max="10749" width="13.54296875" style="113" bestFit="1" customWidth="1"/>
    <col min="10750" max="10750" width="20.90625" style="113" bestFit="1" customWidth="1"/>
    <col min="10751" max="10992" width="9.08984375" style="113"/>
    <col min="10993" max="10993" width="2.6328125" style="113" customWidth="1"/>
    <col min="10994" max="10994" width="47" style="113" customWidth="1"/>
    <col min="10995" max="10995" width="17.6328125" style="113" customWidth="1"/>
    <col min="10996" max="10996" width="1.6328125" style="113" customWidth="1"/>
    <col min="10997" max="10997" width="16.54296875" style="113" customWidth="1"/>
    <col min="10998" max="10998" width="2.08984375" style="113" customWidth="1"/>
    <col min="10999" max="10999" width="18.453125" style="113" customWidth="1"/>
    <col min="11000" max="11003" width="0" style="113" hidden="1" customWidth="1"/>
    <col min="11004" max="11004" width="9.08984375" style="113"/>
    <col min="11005" max="11005" width="13.54296875" style="113" bestFit="1" customWidth="1"/>
    <col min="11006" max="11006" width="20.90625" style="113" bestFit="1" customWidth="1"/>
    <col min="11007" max="11248" width="9.08984375" style="113"/>
    <col min="11249" max="11249" width="2.6328125" style="113" customWidth="1"/>
    <col min="11250" max="11250" width="47" style="113" customWidth="1"/>
    <col min="11251" max="11251" width="17.6328125" style="113" customWidth="1"/>
    <col min="11252" max="11252" width="1.6328125" style="113" customWidth="1"/>
    <col min="11253" max="11253" width="16.54296875" style="113" customWidth="1"/>
    <col min="11254" max="11254" width="2.08984375" style="113" customWidth="1"/>
    <col min="11255" max="11255" width="18.453125" style="113" customWidth="1"/>
    <col min="11256" max="11259" width="0" style="113" hidden="1" customWidth="1"/>
    <col min="11260" max="11260" width="9.08984375" style="113"/>
    <col min="11261" max="11261" width="13.54296875" style="113" bestFit="1" customWidth="1"/>
    <col min="11262" max="11262" width="20.90625" style="113" bestFit="1" customWidth="1"/>
    <col min="11263" max="11504" width="9.08984375" style="113"/>
    <col min="11505" max="11505" width="2.6328125" style="113" customWidth="1"/>
    <col min="11506" max="11506" width="47" style="113" customWidth="1"/>
    <col min="11507" max="11507" width="17.6328125" style="113" customWidth="1"/>
    <col min="11508" max="11508" width="1.6328125" style="113" customWidth="1"/>
    <col min="11509" max="11509" width="16.54296875" style="113" customWidth="1"/>
    <col min="11510" max="11510" width="2.08984375" style="113" customWidth="1"/>
    <col min="11511" max="11511" width="18.453125" style="113" customWidth="1"/>
    <col min="11512" max="11515" width="0" style="113" hidden="1" customWidth="1"/>
    <col min="11516" max="11516" width="9.08984375" style="113"/>
    <col min="11517" max="11517" width="13.54296875" style="113" bestFit="1" customWidth="1"/>
    <col min="11518" max="11518" width="20.90625" style="113" bestFit="1" customWidth="1"/>
    <col min="11519" max="11760" width="9.08984375" style="113"/>
    <col min="11761" max="11761" width="2.6328125" style="113" customWidth="1"/>
    <col min="11762" max="11762" width="47" style="113" customWidth="1"/>
    <col min="11763" max="11763" width="17.6328125" style="113" customWidth="1"/>
    <col min="11764" max="11764" width="1.6328125" style="113" customWidth="1"/>
    <col min="11765" max="11765" width="16.54296875" style="113" customWidth="1"/>
    <col min="11766" max="11766" width="2.08984375" style="113" customWidth="1"/>
    <col min="11767" max="11767" width="18.453125" style="113" customWidth="1"/>
    <col min="11768" max="11771" width="0" style="113" hidden="1" customWidth="1"/>
    <col min="11772" max="11772" width="9.08984375" style="113"/>
    <col min="11773" max="11773" width="13.54296875" style="113" bestFit="1" customWidth="1"/>
    <col min="11774" max="11774" width="20.90625" style="113" bestFit="1" customWidth="1"/>
    <col min="11775" max="12016" width="9.08984375" style="113"/>
    <col min="12017" max="12017" width="2.6328125" style="113" customWidth="1"/>
    <col min="12018" max="12018" width="47" style="113" customWidth="1"/>
    <col min="12019" max="12019" width="17.6328125" style="113" customWidth="1"/>
    <col min="12020" max="12020" width="1.6328125" style="113" customWidth="1"/>
    <col min="12021" max="12021" width="16.54296875" style="113" customWidth="1"/>
    <col min="12022" max="12022" width="2.08984375" style="113" customWidth="1"/>
    <col min="12023" max="12023" width="18.453125" style="113" customWidth="1"/>
    <col min="12024" max="12027" width="0" style="113" hidden="1" customWidth="1"/>
    <col min="12028" max="12028" width="9.08984375" style="113"/>
    <col min="12029" max="12029" width="13.54296875" style="113" bestFit="1" customWidth="1"/>
    <col min="12030" max="12030" width="20.90625" style="113" bestFit="1" customWidth="1"/>
    <col min="12031" max="12272" width="9.08984375" style="113"/>
    <col min="12273" max="12273" width="2.6328125" style="113" customWidth="1"/>
    <col min="12274" max="12274" width="47" style="113" customWidth="1"/>
    <col min="12275" max="12275" width="17.6328125" style="113" customWidth="1"/>
    <col min="12276" max="12276" width="1.6328125" style="113" customWidth="1"/>
    <col min="12277" max="12277" width="16.54296875" style="113" customWidth="1"/>
    <col min="12278" max="12278" width="2.08984375" style="113" customWidth="1"/>
    <col min="12279" max="12279" width="18.453125" style="113" customWidth="1"/>
    <col min="12280" max="12283" width="0" style="113" hidden="1" customWidth="1"/>
    <col min="12284" max="12284" width="9.08984375" style="113"/>
    <col min="12285" max="12285" width="13.54296875" style="113" bestFit="1" customWidth="1"/>
    <col min="12286" max="12286" width="20.90625" style="113" bestFit="1" customWidth="1"/>
    <col min="12287" max="12528" width="9.08984375" style="113"/>
    <col min="12529" max="12529" width="2.6328125" style="113" customWidth="1"/>
    <col min="12530" max="12530" width="47" style="113" customWidth="1"/>
    <col min="12531" max="12531" width="17.6328125" style="113" customWidth="1"/>
    <col min="12532" max="12532" width="1.6328125" style="113" customWidth="1"/>
    <col min="12533" max="12533" width="16.54296875" style="113" customWidth="1"/>
    <col min="12534" max="12534" width="2.08984375" style="113" customWidth="1"/>
    <col min="12535" max="12535" width="18.453125" style="113" customWidth="1"/>
    <col min="12536" max="12539" width="0" style="113" hidden="1" customWidth="1"/>
    <col min="12540" max="12540" width="9.08984375" style="113"/>
    <col min="12541" max="12541" width="13.54296875" style="113" bestFit="1" customWidth="1"/>
    <col min="12542" max="12542" width="20.90625" style="113" bestFit="1" customWidth="1"/>
    <col min="12543" max="12784" width="9.08984375" style="113"/>
    <col min="12785" max="12785" width="2.6328125" style="113" customWidth="1"/>
    <col min="12786" max="12786" width="47" style="113" customWidth="1"/>
    <col min="12787" max="12787" width="17.6328125" style="113" customWidth="1"/>
    <col min="12788" max="12788" width="1.6328125" style="113" customWidth="1"/>
    <col min="12789" max="12789" width="16.54296875" style="113" customWidth="1"/>
    <col min="12790" max="12790" width="2.08984375" style="113" customWidth="1"/>
    <col min="12791" max="12791" width="18.453125" style="113" customWidth="1"/>
    <col min="12792" max="12795" width="0" style="113" hidden="1" customWidth="1"/>
    <col min="12796" max="12796" width="9.08984375" style="113"/>
    <col min="12797" max="12797" width="13.54296875" style="113" bestFit="1" customWidth="1"/>
    <col min="12798" max="12798" width="20.90625" style="113" bestFit="1" customWidth="1"/>
    <col min="12799" max="13040" width="9.08984375" style="113"/>
    <col min="13041" max="13041" width="2.6328125" style="113" customWidth="1"/>
    <col min="13042" max="13042" width="47" style="113" customWidth="1"/>
    <col min="13043" max="13043" width="17.6328125" style="113" customWidth="1"/>
    <col min="13044" max="13044" width="1.6328125" style="113" customWidth="1"/>
    <col min="13045" max="13045" width="16.54296875" style="113" customWidth="1"/>
    <col min="13046" max="13046" width="2.08984375" style="113" customWidth="1"/>
    <col min="13047" max="13047" width="18.453125" style="113" customWidth="1"/>
    <col min="13048" max="13051" width="0" style="113" hidden="1" customWidth="1"/>
    <col min="13052" max="13052" width="9.08984375" style="113"/>
    <col min="13053" max="13053" width="13.54296875" style="113" bestFit="1" customWidth="1"/>
    <col min="13054" max="13054" width="20.90625" style="113" bestFit="1" customWidth="1"/>
    <col min="13055" max="13296" width="9.08984375" style="113"/>
    <col min="13297" max="13297" width="2.6328125" style="113" customWidth="1"/>
    <col min="13298" max="13298" width="47" style="113" customWidth="1"/>
    <col min="13299" max="13299" width="17.6328125" style="113" customWidth="1"/>
    <col min="13300" max="13300" width="1.6328125" style="113" customWidth="1"/>
    <col min="13301" max="13301" width="16.54296875" style="113" customWidth="1"/>
    <col min="13302" max="13302" width="2.08984375" style="113" customWidth="1"/>
    <col min="13303" max="13303" width="18.453125" style="113" customWidth="1"/>
    <col min="13304" max="13307" width="0" style="113" hidden="1" customWidth="1"/>
    <col min="13308" max="13308" width="9.08984375" style="113"/>
    <col min="13309" max="13309" width="13.54296875" style="113" bestFit="1" customWidth="1"/>
    <col min="13310" max="13310" width="20.90625" style="113" bestFit="1" customWidth="1"/>
    <col min="13311" max="13552" width="9.08984375" style="113"/>
    <col min="13553" max="13553" width="2.6328125" style="113" customWidth="1"/>
    <col min="13554" max="13554" width="47" style="113" customWidth="1"/>
    <col min="13555" max="13555" width="17.6328125" style="113" customWidth="1"/>
    <col min="13556" max="13556" width="1.6328125" style="113" customWidth="1"/>
    <col min="13557" max="13557" width="16.54296875" style="113" customWidth="1"/>
    <col min="13558" max="13558" width="2.08984375" style="113" customWidth="1"/>
    <col min="13559" max="13559" width="18.453125" style="113" customWidth="1"/>
    <col min="13560" max="13563" width="0" style="113" hidden="1" customWidth="1"/>
    <col min="13564" max="13564" width="9.08984375" style="113"/>
    <col min="13565" max="13565" width="13.54296875" style="113" bestFit="1" customWidth="1"/>
    <col min="13566" max="13566" width="20.90625" style="113" bestFit="1" customWidth="1"/>
    <col min="13567" max="13808" width="9.08984375" style="113"/>
    <col min="13809" max="13809" width="2.6328125" style="113" customWidth="1"/>
    <col min="13810" max="13810" width="47" style="113" customWidth="1"/>
    <col min="13811" max="13811" width="17.6328125" style="113" customWidth="1"/>
    <col min="13812" max="13812" width="1.6328125" style="113" customWidth="1"/>
    <col min="13813" max="13813" width="16.54296875" style="113" customWidth="1"/>
    <col min="13814" max="13814" width="2.08984375" style="113" customWidth="1"/>
    <col min="13815" max="13815" width="18.453125" style="113" customWidth="1"/>
    <col min="13816" max="13819" width="0" style="113" hidden="1" customWidth="1"/>
    <col min="13820" max="13820" width="9.08984375" style="113"/>
    <col min="13821" max="13821" width="13.54296875" style="113" bestFit="1" customWidth="1"/>
    <col min="13822" max="13822" width="20.90625" style="113" bestFit="1" customWidth="1"/>
    <col min="13823" max="14064" width="9.08984375" style="113"/>
    <col min="14065" max="14065" width="2.6328125" style="113" customWidth="1"/>
    <col min="14066" max="14066" width="47" style="113" customWidth="1"/>
    <col min="14067" max="14067" width="17.6328125" style="113" customWidth="1"/>
    <col min="14068" max="14068" width="1.6328125" style="113" customWidth="1"/>
    <col min="14069" max="14069" width="16.54296875" style="113" customWidth="1"/>
    <col min="14070" max="14070" width="2.08984375" style="113" customWidth="1"/>
    <col min="14071" max="14071" width="18.453125" style="113" customWidth="1"/>
    <col min="14072" max="14075" width="0" style="113" hidden="1" customWidth="1"/>
    <col min="14076" max="14076" width="9.08984375" style="113"/>
    <col min="14077" max="14077" width="13.54296875" style="113" bestFit="1" customWidth="1"/>
    <col min="14078" max="14078" width="20.90625" style="113" bestFit="1" customWidth="1"/>
    <col min="14079" max="14320" width="9.08984375" style="113"/>
    <col min="14321" max="14321" width="2.6328125" style="113" customWidth="1"/>
    <col min="14322" max="14322" width="47" style="113" customWidth="1"/>
    <col min="14323" max="14323" width="17.6328125" style="113" customWidth="1"/>
    <col min="14324" max="14324" width="1.6328125" style="113" customWidth="1"/>
    <col min="14325" max="14325" width="16.54296875" style="113" customWidth="1"/>
    <col min="14326" max="14326" width="2.08984375" style="113" customWidth="1"/>
    <col min="14327" max="14327" width="18.453125" style="113" customWidth="1"/>
    <col min="14328" max="14331" width="0" style="113" hidden="1" customWidth="1"/>
    <col min="14332" max="14332" width="9.08984375" style="113"/>
    <col min="14333" max="14333" width="13.54296875" style="113" bestFit="1" customWidth="1"/>
    <col min="14334" max="14334" width="20.90625" style="113" bestFit="1" customWidth="1"/>
    <col min="14335" max="14576" width="9.08984375" style="113"/>
    <col min="14577" max="14577" width="2.6328125" style="113" customWidth="1"/>
    <col min="14578" max="14578" width="47" style="113" customWidth="1"/>
    <col min="14579" max="14579" width="17.6328125" style="113" customWidth="1"/>
    <col min="14580" max="14580" width="1.6328125" style="113" customWidth="1"/>
    <col min="14581" max="14581" width="16.54296875" style="113" customWidth="1"/>
    <col min="14582" max="14582" width="2.08984375" style="113" customWidth="1"/>
    <col min="14583" max="14583" width="18.453125" style="113" customWidth="1"/>
    <col min="14584" max="14587" width="0" style="113" hidden="1" customWidth="1"/>
    <col min="14588" max="14588" width="9.08984375" style="113"/>
    <col min="14589" max="14589" width="13.54296875" style="113" bestFit="1" customWidth="1"/>
    <col min="14590" max="14590" width="20.90625" style="113" bestFit="1" customWidth="1"/>
    <col min="14591" max="14832" width="9.08984375" style="113"/>
    <col min="14833" max="14833" width="2.6328125" style="113" customWidth="1"/>
    <col min="14834" max="14834" width="47" style="113" customWidth="1"/>
    <col min="14835" max="14835" width="17.6328125" style="113" customWidth="1"/>
    <col min="14836" max="14836" width="1.6328125" style="113" customWidth="1"/>
    <col min="14837" max="14837" width="16.54296875" style="113" customWidth="1"/>
    <col min="14838" max="14838" width="2.08984375" style="113" customWidth="1"/>
    <col min="14839" max="14839" width="18.453125" style="113" customWidth="1"/>
    <col min="14840" max="14843" width="0" style="113" hidden="1" customWidth="1"/>
    <col min="14844" max="14844" width="9.08984375" style="113"/>
    <col min="14845" max="14845" width="13.54296875" style="113" bestFit="1" customWidth="1"/>
    <col min="14846" max="14846" width="20.90625" style="113" bestFit="1" customWidth="1"/>
    <col min="14847" max="15088" width="9.08984375" style="113"/>
    <col min="15089" max="15089" width="2.6328125" style="113" customWidth="1"/>
    <col min="15090" max="15090" width="47" style="113" customWidth="1"/>
    <col min="15091" max="15091" width="17.6328125" style="113" customWidth="1"/>
    <col min="15092" max="15092" width="1.6328125" style="113" customWidth="1"/>
    <col min="15093" max="15093" width="16.54296875" style="113" customWidth="1"/>
    <col min="15094" max="15094" width="2.08984375" style="113" customWidth="1"/>
    <col min="15095" max="15095" width="18.453125" style="113" customWidth="1"/>
    <col min="15096" max="15099" width="0" style="113" hidden="1" customWidth="1"/>
    <col min="15100" max="15100" width="9.08984375" style="113"/>
    <col min="15101" max="15101" width="13.54296875" style="113" bestFit="1" customWidth="1"/>
    <col min="15102" max="15102" width="20.90625" style="113" bestFit="1" customWidth="1"/>
    <col min="15103" max="15344" width="9.08984375" style="113"/>
    <col min="15345" max="15345" width="2.6328125" style="113" customWidth="1"/>
    <col min="15346" max="15346" width="47" style="113" customWidth="1"/>
    <col min="15347" max="15347" width="17.6328125" style="113" customWidth="1"/>
    <col min="15348" max="15348" width="1.6328125" style="113" customWidth="1"/>
    <col min="15349" max="15349" width="16.54296875" style="113" customWidth="1"/>
    <col min="15350" max="15350" width="2.08984375" style="113" customWidth="1"/>
    <col min="15351" max="15351" width="18.453125" style="113" customWidth="1"/>
    <col min="15352" max="15355" width="0" style="113" hidden="1" customWidth="1"/>
    <col min="15356" max="15356" width="9.08984375" style="113"/>
    <col min="15357" max="15357" width="13.54296875" style="113" bestFit="1" customWidth="1"/>
    <col min="15358" max="15358" width="20.90625" style="113" bestFit="1" customWidth="1"/>
    <col min="15359" max="15600" width="9.08984375" style="113"/>
    <col min="15601" max="15601" width="2.6328125" style="113" customWidth="1"/>
    <col min="15602" max="15602" width="47" style="113" customWidth="1"/>
    <col min="15603" max="15603" width="17.6328125" style="113" customWidth="1"/>
    <col min="15604" max="15604" width="1.6328125" style="113" customWidth="1"/>
    <col min="15605" max="15605" width="16.54296875" style="113" customWidth="1"/>
    <col min="15606" max="15606" width="2.08984375" style="113" customWidth="1"/>
    <col min="15607" max="15607" width="18.453125" style="113" customWidth="1"/>
    <col min="15608" max="15611" width="0" style="113" hidden="1" customWidth="1"/>
    <col min="15612" max="15612" width="9.08984375" style="113"/>
    <col min="15613" max="15613" width="13.54296875" style="113" bestFit="1" customWidth="1"/>
    <col min="15614" max="15614" width="20.90625" style="113" bestFit="1" customWidth="1"/>
    <col min="15615" max="15856" width="9.08984375" style="113"/>
    <col min="15857" max="15857" width="2.6328125" style="113" customWidth="1"/>
    <col min="15858" max="15858" width="47" style="113" customWidth="1"/>
    <col min="15859" max="15859" width="17.6328125" style="113" customWidth="1"/>
    <col min="15860" max="15860" width="1.6328125" style="113" customWidth="1"/>
    <col min="15861" max="15861" width="16.54296875" style="113" customWidth="1"/>
    <col min="15862" max="15862" width="2.08984375" style="113" customWidth="1"/>
    <col min="15863" max="15863" width="18.453125" style="113" customWidth="1"/>
    <col min="15864" max="15867" width="0" style="113" hidden="1" customWidth="1"/>
    <col min="15868" max="15868" width="9.08984375" style="113"/>
    <col min="15869" max="15869" width="13.54296875" style="113" bestFit="1" customWidth="1"/>
    <col min="15870" max="15870" width="20.90625" style="113" bestFit="1" customWidth="1"/>
    <col min="15871" max="16112" width="9.08984375" style="113"/>
    <col min="16113" max="16113" width="2.6328125" style="113" customWidth="1"/>
    <col min="16114" max="16114" width="47" style="113" customWidth="1"/>
    <col min="16115" max="16115" width="17.6328125" style="113" customWidth="1"/>
    <col min="16116" max="16116" width="1.6328125" style="113" customWidth="1"/>
    <col min="16117" max="16117" width="16.54296875" style="113" customWidth="1"/>
    <col min="16118" max="16118" width="2.08984375" style="113" customWidth="1"/>
    <col min="16119" max="16119" width="18.453125" style="113" customWidth="1"/>
    <col min="16120" max="16123" width="0" style="113" hidden="1" customWidth="1"/>
    <col min="16124" max="16124" width="9.08984375" style="113"/>
    <col min="16125" max="16125" width="13.54296875" style="113" bestFit="1" customWidth="1"/>
    <col min="16126" max="16126" width="20.90625" style="113" bestFit="1" customWidth="1"/>
    <col min="16127" max="16384" width="9.08984375" style="113"/>
  </cols>
  <sheetData>
    <row r="1" spans="1:10" s="24" customFormat="1" x14ac:dyDescent="0.3">
      <c r="A1" s="190" t="s">
        <v>78</v>
      </c>
      <c r="B1" s="190"/>
      <c r="C1" s="190"/>
      <c r="D1" s="190"/>
      <c r="E1" s="190"/>
      <c r="F1" s="190"/>
    </row>
    <row r="2" spans="1:10" s="24" customFormat="1" x14ac:dyDescent="0.3">
      <c r="A2" s="190" t="s">
        <v>100</v>
      </c>
      <c r="B2" s="190"/>
      <c r="C2" s="190"/>
      <c r="D2" s="190"/>
      <c r="E2" s="190"/>
      <c r="F2" s="190"/>
    </row>
    <row r="3" spans="1:10" s="24" customFormat="1" x14ac:dyDescent="0.3">
      <c r="A3" s="191" t="s">
        <v>1</v>
      </c>
      <c r="B3" s="191"/>
      <c r="C3" s="191"/>
      <c r="D3" s="191"/>
      <c r="E3" s="191"/>
      <c r="F3" s="191"/>
    </row>
    <row r="4" spans="1:10" s="24" customFormat="1" ht="14.5" x14ac:dyDescent="0.35">
      <c r="A4" s="192" t="s">
        <v>2</v>
      </c>
      <c r="B4" s="192"/>
      <c r="C4" s="192"/>
      <c r="D4" s="192"/>
      <c r="E4" s="192"/>
      <c r="F4" s="192"/>
    </row>
    <row r="5" spans="1:10" x14ac:dyDescent="0.3">
      <c r="A5" s="112"/>
      <c r="B5" s="112"/>
      <c r="C5" s="112"/>
      <c r="D5" s="112"/>
      <c r="E5" s="112"/>
      <c r="F5" s="112"/>
    </row>
    <row r="6" spans="1:10" x14ac:dyDescent="0.3">
      <c r="A6" s="112"/>
      <c r="B6" s="112"/>
      <c r="C6" s="112"/>
      <c r="D6" s="112"/>
      <c r="E6" s="112"/>
      <c r="F6" s="112"/>
    </row>
    <row r="7" spans="1:10" s="5" customFormat="1" ht="14" customHeight="1" x14ac:dyDescent="0.3">
      <c r="A7" s="114"/>
      <c r="B7" s="114"/>
      <c r="C7" s="114"/>
      <c r="D7" s="115"/>
      <c r="E7" s="115"/>
      <c r="F7" s="151">
        <v>2020</v>
      </c>
    </row>
    <row r="8" spans="1:10" s="24" customFormat="1" ht="14.25" customHeight="1" x14ac:dyDescent="0.3">
      <c r="A8" s="28"/>
      <c r="B8" s="28"/>
      <c r="C8" s="28"/>
      <c r="D8" s="152" t="s">
        <v>3</v>
      </c>
      <c r="E8" s="179">
        <v>2021</v>
      </c>
      <c r="F8" s="179" t="s">
        <v>103</v>
      </c>
    </row>
    <row r="9" spans="1:10" s="24" customFormat="1" x14ac:dyDescent="0.3">
      <c r="A9" s="58" t="s">
        <v>89</v>
      </c>
      <c r="B9" s="58"/>
      <c r="C9" s="59"/>
      <c r="D9" s="124"/>
      <c r="E9" s="157">
        <v>500000</v>
      </c>
      <c r="F9" s="157">
        <v>500000</v>
      </c>
      <c r="H9" s="116"/>
      <c r="I9" s="116"/>
      <c r="J9" s="116"/>
    </row>
    <row r="10" spans="1:10" s="119" customFormat="1" x14ac:dyDescent="0.3">
      <c r="A10" s="58" t="s">
        <v>90</v>
      </c>
      <c r="B10" s="58"/>
      <c r="C10" s="59"/>
      <c r="D10" s="53"/>
      <c r="E10" s="157">
        <v>982545213</v>
      </c>
      <c r="F10" s="157">
        <v>977279577</v>
      </c>
    </row>
    <row r="11" spans="1:10" s="121" customFormat="1" x14ac:dyDescent="0.3">
      <c r="A11" s="117" t="s">
        <v>91</v>
      </c>
      <c r="D11" s="122"/>
      <c r="E11" s="185"/>
      <c r="F11" s="185"/>
    </row>
    <row r="12" spans="1:10" s="24" customFormat="1" x14ac:dyDescent="0.3">
      <c r="B12" s="24" t="s">
        <v>95</v>
      </c>
      <c r="D12" s="44"/>
      <c r="E12" s="187">
        <v>-1535307486</v>
      </c>
      <c r="F12" s="187">
        <v>-1704069684</v>
      </c>
    </row>
    <row r="13" spans="1:10" s="24" customFormat="1" x14ac:dyDescent="0.3">
      <c r="B13" s="24" t="s">
        <v>96</v>
      </c>
      <c r="C13" s="120"/>
      <c r="D13" s="44"/>
      <c r="E13" s="70"/>
      <c r="F13" s="70"/>
    </row>
    <row r="14" spans="1:10" s="24" customFormat="1" x14ac:dyDescent="0.3">
      <c r="C14" s="24" t="s">
        <v>92</v>
      </c>
      <c r="D14" s="27"/>
      <c r="E14" s="70">
        <v>94009439</v>
      </c>
      <c r="F14" s="70">
        <v>203286634</v>
      </c>
    </row>
    <row r="15" spans="1:10" s="24" customFormat="1" x14ac:dyDescent="0.3">
      <c r="C15" s="24" t="s">
        <v>93</v>
      </c>
      <c r="D15" s="118"/>
      <c r="E15" s="70" t="s">
        <v>61</v>
      </c>
      <c r="F15" s="187">
        <v>-42946958</v>
      </c>
    </row>
    <row r="16" spans="1:10" s="24" customFormat="1" x14ac:dyDescent="0.3">
      <c r="C16" s="24" t="s">
        <v>97</v>
      </c>
      <c r="D16" s="118"/>
      <c r="E16" s="70">
        <v>924251</v>
      </c>
      <c r="F16" s="187">
        <v>-25519972</v>
      </c>
    </row>
    <row r="17" spans="1:9" s="24" customFormat="1" x14ac:dyDescent="0.3">
      <c r="C17" s="24" t="s">
        <v>98</v>
      </c>
      <c r="D17" s="118"/>
      <c r="E17" s="186">
        <v>212075000</v>
      </c>
      <c r="F17" s="186">
        <v>33942494</v>
      </c>
    </row>
    <row r="18" spans="1:9" s="24" customFormat="1" x14ac:dyDescent="0.3">
      <c r="A18" s="59"/>
      <c r="B18" s="59" t="s">
        <v>99</v>
      </c>
      <c r="C18" s="59"/>
      <c r="D18" s="158">
        <v>26</v>
      </c>
      <c r="E18" s="184">
        <f>SUM(E12:E17)</f>
        <v>-1228298796</v>
      </c>
      <c r="F18" s="184">
        <f>SUM(F12:F17)</f>
        <v>-1535307486</v>
      </c>
    </row>
    <row r="19" spans="1:9" s="19" customFormat="1" ht="14.5" thickBot="1" x14ac:dyDescent="0.35">
      <c r="A19" s="31" t="s">
        <v>94</v>
      </c>
      <c r="B19" s="31"/>
      <c r="C19" s="31"/>
      <c r="D19" s="159"/>
      <c r="E19" s="165">
        <f>E9+E10+E18</f>
        <v>-245253583</v>
      </c>
      <c r="F19" s="165">
        <f>F9+F10+F18</f>
        <v>-557527909</v>
      </c>
      <c r="H19" s="125"/>
      <c r="I19" s="125"/>
    </row>
    <row r="20" spans="1:9" s="121" customFormat="1" ht="14.5" thickTop="1" x14ac:dyDescent="0.3">
      <c r="A20" s="113"/>
      <c r="B20" s="113"/>
      <c r="C20" s="113"/>
      <c r="D20" s="126"/>
      <c r="E20" s="127"/>
      <c r="F20" s="128"/>
    </row>
    <row r="21" spans="1:9" s="24" customFormat="1" ht="14.5" x14ac:dyDescent="0.35">
      <c r="A21" s="189" t="s">
        <v>105</v>
      </c>
      <c r="B21" s="189"/>
      <c r="C21" s="189"/>
      <c r="D21" s="189"/>
      <c r="E21" s="189"/>
      <c r="F21" s="189"/>
    </row>
    <row r="22" spans="1:9" x14ac:dyDescent="0.3">
      <c r="A22" s="129"/>
      <c r="D22" s="39"/>
    </row>
    <row r="23" spans="1:9" x14ac:dyDescent="0.3">
      <c r="D23" s="40"/>
    </row>
    <row r="24" spans="1:9" x14ac:dyDescent="0.3">
      <c r="D24" s="130"/>
    </row>
    <row r="52" spans="6:6" x14ac:dyDescent="0.3">
      <c r="F52" s="167">
        <v>7</v>
      </c>
    </row>
    <row r="53" spans="6:6" x14ac:dyDescent="0.3">
      <c r="F53" s="167"/>
    </row>
  </sheetData>
  <sheetProtection algorithmName="SHA-512" hashValue="tvrP2nce8SJ4HNYvQbBum9DDn+Y4aFzfKDaNQphrHxp0VSrhW2Ek/SFgHD49i7mtcPs/dFwN9W/0ykl5Can0Ag==" saltValue="cCZP4bOJQlb9U+JY/FCP5g==" spinCount="100000" sheet="1" objects="1" scenarios="1" selectLockedCells="1" selectUnlockedCells="1"/>
  <mergeCells count="5">
    <mergeCell ref="A1:F1"/>
    <mergeCell ref="A2:F2"/>
    <mergeCell ref="A3:F3"/>
    <mergeCell ref="A4:F4"/>
    <mergeCell ref="A21:F21"/>
  </mergeCells>
  <pageMargins left="1.2598425196850394" right="0.59055118110236215" top="0.98425196850393704" bottom="0.98425196850393704" header="0" footer="0"/>
  <pageSetup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51"/>
  <sheetViews>
    <sheetView zoomScaleNormal="100" workbookViewId="0">
      <selection sqref="A1:E1"/>
    </sheetView>
  </sheetViews>
  <sheetFormatPr defaultColWidth="9.08984375" defaultRowHeight="14" x14ac:dyDescent="0.3"/>
  <cols>
    <col min="1" max="1" width="10.36328125" style="24" customWidth="1"/>
    <col min="2" max="2" width="44.453125" style="24" customWidth="1"/>
    <col min="3" max="3" width="5.90625" style="9" bestFit="1" customWidth="1"/>
    <col min="4" max="4" width="18" style="9" bestFit="1" customWidth="1"/>
    <col min="5" max="5" width="16.08984375" style="9" customWidth="1"/>
    <col min="6" max="6" width="14.453125" style="24" customWidth="1"/>
    <col min="7" max="7" width="17" style="24" bestFit="1" customWidth="1"/>
    <col min="8" max="8" width="16.36328125" style="24" bestFit="1" customWidth="1"/>
    <col min="9" max="16384" width="9.08984375" style="24"/>
  </cols>
  <sheetData>
    <row r="1" spans="1:8" ht="15" customHeight="1" x14ac:dyDescent="0.3">
      <c r="A1" s="190" t="s">
        <v>78</v>
      </c>
      <c r="B1" s="190"/>
      <c r="C1" s="190"/>
      <c r="D1" s="190"/>
      <c r="E1" s="190"/>
      <c r="F1" s="19"/>
      <c r="G1" s="19"/>
      <c r="H1" s="19"/>
    </row>
    <row r="2" spans="1:8" ht="15" customHeight="1" x14ac:dyDescent="0.3">
      <c r="A2" s="190" t="s">
        <v>47</v>
      </c>
      <c r="B2" s="190"/>
      <c r="C2" s="190"/>
      <c r="D2" s="190"/>
      <c r="E2" s="190"/>
      <c r="F2" s="19"/>
      <c r="G2" s="19"/>
      <c r="H2" s="19"/>
    </row>
    <row r="3" spans="1:8" ht="15" customHeight="1" x14ac:dyDescent="0.3">
      <c r="A3" s="191" t="s">
        <v>1</v>
      </c>
      <c r="B3" s="191"/>
      <c r="C3" s="191"/>
      <c r="D3" s="191"/>
      <c r="E3" s="191"/>
      <c r="F3" s="86"/>
      <c r="G3" s="86"/>
      <c r="H3" s="86"/>
    </row>
    <row r="4" spans="1:8" ht="15" customHeight="1" x14ac:dyDescent="0.35">
      <c r="A4" s="192" t="s">
        <v>2</v>
      </c>
      <c r="B4" s="192"/>
      <c r="C4" s="192"/>
      <c r="D4" s="192"/>
      <c r="E4" s="192"/>
      <c r="F4" s="87"/>
      <c r="G4" s="87"/>
      <c r="H4" s="87"/>
    </row>
    <row r="5" spans="1:8" ht="15" customHeight="1" x14ac:dyDescent="0.3"/>
    <row r="6" spans="1:8" ht="15" customHeight="1" x14ac:dyDescent="0.3">
      <c r="A6" s="114"/>
      <c r="B6" s="114"/>
      <c r="C6" s="153"/>
      <c r="D6" s="154"/>
      <c r="E6" s="154">
        <v>2020</v>
      </c>
    </row>
    <row r="7" spans="1:8" ht="15" customHeight="1" x14ac:dyDescent="0.3">
      <c r="A7" s="2"/>
      <c r="B7" s="2"/>
      <c r="C7" s="155" t="s">
        <v>3</v>
      </c>
      <c r="D7" s="156">
        <v>2021</v>
      </c>
      <c r="E7" s="156" t="s">
        <v>103</v>
      </c>
    </row>
    <row r="8" spans="1:8" ht="15" customHeight="1" x14ac:dyDescent="0.3">
      <c r="A8" s="8" t="s">
        <v>48</v>
      </c>
      <c r="B8" s="8"/>
    </row>
    <row r="9" spans="1:8" ht="15" customHeight="1" x14ac:dyDescent="0.3">
      <c r="A9" s="8" t="s">
        <v>49</v>
      </c>
      <c r="B9" s="8"/>
      <c r="D9" s="88"/>
      <c r="E9" s="88"/>
    </row>
    <row r="10" spans="1:8" ht="15" customHeight="1" x14ac:dyDescent="0.3">
      <c r="A10" s="24" t="s">
        <v>84</v>
      </c>
      <c r="C10" s="44"/>
      <c r="D10" s="89">
        <v>161934817</v>
      </c>
      <c r="E10" s="89">
        <v>17685983</v>
      </c>
      <c r="G10" s="90"/>
    </row>
    <row r="11" spans="1:8" ht="15" customHeight="1" x14ac:dyDescent="0.3">
      <c r="A11" s="24" t="s">
        <v>50</v>
      </c>
      <c r="C11" s="44"/>
      <c r="D11" s="89">
        <v>432721110</v>
      </c>
      <c r="E11" s="89">
        <v>77768000</v>
      </c>
      <c r="G11" s="90"/>
    </row>
    <row r="12" spans="1:8" ht="15" customHeight="1" x14ac:dyDescent="0.3">
      <c r="A12" s="58" t="s">
        <v>51</v>
      </c>
      <c r="B12" s="59"/>
      <c r="C12" s="53"/>
      <c r="D12" s="180">
        <f>SUM(D10:D11)</f>
        <v>594655927</v>
      </c>
      <c r="E12" s="180">
        <f>SUM(E10:E11)</f>
        <v>95453983</v>
      </c>
      <c r="G12" s="90"/>
    </row>
    <row r="13" spans="1:8" x14ac:dyDescent="0.3">
      <c r="A13" s="19"/>
      <c r="B13" s="19"/>
      <c r="C13" s="44"/>
      <c r="D13" s="93"/>
      <c r="E13" s="94"/>
      <c r="G13" s="90"/>
    </row>
    <row r="14" spans="1:8" x14ac:dyDescent="0.3">
      <c r="A14" s="19" t="s">
        <v>52</v>
      </c>
      <c r="B14" s="11"/>
      <c r="C14" s="44"/>
      <c r="D14" s="95"/>
      <c r="E14" s="88"/>
      <c r="G14" s="90"/>
    </row>
    <row r="15" spans="1:8" x14ac:dyDescent="0.3">
      <c r="A15" s="11" t="s">
        <v>53</v>
      </c>
      <c r="C15" s="44"/>
      <c r="D15" s="89">
        <v>359705910</v>
      </c>
      <c r="E15" s="89">
        <v>92177146</v>
      </c>
      <c r="G15" s="90"/>
    </row>
    <row r="16" spans="1:8" x14ac:dyDescent="0.3">
      <c r="A16" s="11" t="s">
        <v>85</v>
      </c>
      <c r="C16" s="44"/>
      <c r="D16" s="89">
        <v>15808587</v>
      </c>
      <c r="E16" s="89">
        <v>8168362</v>
      </c>
      <c r="G16" s="90"/>
    </row>
    <row r="17" spans="1:7" x14ac:dyDescent="0.3">
      <c r="A17" s="11" t="s">
        <v>86</v>
      </c>
      <c r="C17" s="44"/>
      <c r="D17" s="89">
        <v>9297631</v>
      </c>
      <c r="E17" s="89">
        <v>2767055</v>
      </c>
      <c r="G17" s="90"/>
    </row>
    <row r="18" spans="1:7" x14ac:dyDescent="0.3">
      <c r="A18" s="11" t="s">
        <v>87</v>
      </c>
      <c r="C18" s="44"/>
      <c r="D18" s="89">
        <v>7765541</v>
      </c>
      <c r="E18" s="89">
        <v>6254470</v>
      </c>
      <c r="G18" s="90"/>
    </row>
    <row r="19" spans="1:7" x14ac:dyDescent="0.3">
      <c r="A19" s="58" t="s">
        <v>54</v>
      </c>
      <c r="B19" s="59"/>
      <c r="C19" s="53"/>
      <c r="D19" s="180">
        <f>SUM(D15:D18)</f>
        <v>392577669</v>
      </c>
      <c r="E19" s="180">
        <f>SUM(E15:E18)</f>
        <v>109367033</v>
      </c>
      <c r="G19" s="90"/>
    </row>
    <row r="20" spans="1:7" x14ac:dyDescent="0.3">
      <c r="A20" s="19"/>
      <c r="B20" s="19"/>
      <c r="C20" s="44"/>
      <c r="D20" s="96"/>
      <c r="E20" s="97"/>
      <c r="G20" s="90"/>
    </row>
    <row r="21" spans="1:7" x14ac:dyDescent="0.3">
      <c r="A21" s="98" t="s">
        <v>55</v>
      </c>
      <c r="B21" s="92"/>
      <c r="C21" s="67"/>
      <c r="D21" s="162">
        <f>D12-D19</f>
        <v>202078258</v>
      </c>
      <c r="E21" s="166">
        <f>E12-E19</f>
        <v>-13913050</v>
      </c>
      <c r="G21" s="90"/>
    </row>
    <row r="22" spans="1:7" x14ac:dyDescent="0.3">
      <c r="A22" s="8"/>
      <c r="B22" s="11"/>
      <c r="C22" s="44"/>
      <c r="D22" s="99"/>
      <c r="E22" s="100"/>
      <c r="G22" s="90"/>
    </row>
    <row r="23" spans="1:7" x14ac:dyDescent="0.3">
      <c r="A23" s="8" t="s">
        <v>56</v>
      </c>
      <c r="B23" s="11"/>
      <c r="C23" s="44"/>
      <c r="D23" s="101"/>
      <c r="E23" s="44"/>
      <c r="G23" s="90"/>
    </row>
    <row r="24" spans="1:7" x14ac:dyDescent="0.3">
      <c r="A24" s="19" t="s">
        <v>57</v>
      </c>
      <c r="B24" s="11"/>
      <c r="C24" s="44"/>
      <c r="D24" s="95"/>
      <c r="E24" s="88"/>
      <c r="G24" s="90"/>
    </row>
    <row r="25" spans="1:7" x14ac:dyDescent="0.3">
      <c r="A25" s="24" t="s">
        <v>88</v>
      </c>
      <c r="C25" s="44"/>
      <c r="D25" s="89">
        <v>36174922</v>
      </c>
      <c r="E25" s="89">
        <v>1531104</v>
      </c>
      <c r="G25" s="90"/>
    </row>
    <row r="26" spans="1:7" x14ac:dyDescent="0.3">
      <c r="A26" s="71" t="s">
        <v>54</v>
      </c>
      <c r="B26" s="91"/>
      <c r="C26" s="73"/>
      <c r="D26" s="102">
        <f>D25</f>
        <v>36174922</v>
      </c>
      <c r="E26" s="102">
        <f>E25</f>
        <v>1531104</v>
      </c>
      <c r="G26" s="90"/>
    </row>
    <row r="27" spans="1:7" x14ac:dyDescent="0.3">
      <c r="A27" s="71"/>
      <c r="B27" s="71"/>
      <c r="C27" s="73"/>
      <c r="D27" s="102"/>
      <c r="E27" s="102"/>
      <c r="G27" s="90"/>
    </row>
    <row r="28" spans="1:7" x14ac:dyDescent="0.3">
      <c r="A28" s="98" t="s">
        <v>58</v>
      </c>
      <c r="B28" s="92"/>
      <c r="C28" s="67"/>
      <c r="D28" s="103">
        <f>-D26</f>
        <v>-36174922</v>
      </c>
      <c r="E28" s="103">
        <f>-E26</f>
        <v>-1531104</v>
      </c>
      <c r="G28" s="90"/>
    </row>
    <row r="29" spans="1:7" x14ac:dyDescent="0.3">
      <c r="A29" s="19"/>
      <c r="B29" s="11"/>
      <c r="C29" s="44"/>
      <c r="D29" s="94"/>
      <c r="E29" s="94"/>
      <c r="G29" s="90"/>
    </row>
    <row r="30" spans="1:7" x14ac:dyDescent="0.3">
      <c r="A30" s="19" t="s">
        <v>59</v>
      </c>
      <c r="B30" s="19"/>
      <c r="C30" s="88"/>
      <c r="D30" s="104">
        <f>D21+D28</f>
        <v>165903336</v>
      </c>
      <c r="E30" s="104">
        <f>E21+E28</f>
        <v>-15444154</v>
      </c>
      <c r="G30" s="90"/>
    </row>
    <row r="31" spans="1:7" x14ac:dyDescent="0.3">
      <c r="A31" s="24" t="s">
        <v>60</v>
      </c>
      <c r="C31" s="105"/>
      <c r="D31" s="106" t="s">
        <v>61</v>
      </c>
      <c r="E31" s="106" t="s">
        <v>61</v>
      </c>
      <c r="G31" s="90"/>
    </row>
    <row r="32" spans="1:7" x14ac:dyDescent="0.3">
      <c r="A32" s="51" t="s">
        <v>62</v>
      </c>
      <c r="B32" s="51"/>
      <c r="C32" s="107"/>
      <c r="D32" s="108">
        <v>9854058</v>
      </c>
      <c r="E32" s="108">
        <v>25298212</v>
      </c>
      <c r="G32" s="90"/>
    </row>
    <row r="33" spans="1:8" x14ac:dyDescent="0.3">
      <c r="B33" s="19"/>
      <c r="C33" s="88"/>
      <c r="D33" s="94"/>
      <c r="E33" s="94"/>
      <c r="G33" s="90"/>
    </row>
    <row r="34" spans="1:8" ht="14.5" thickBot="1" x14ac:dyDescent="0.35">
      <c r="A34" s="61" t="s">
        <v>63</v>
      </c>
      <c r="B34" s="61"/>
      <c r="C34" s="63">
        <v>8</v>
      </c>
      <c r="D34" s="109">
        <f>SUM(D30:D33)</f>
        <v>175757394</v>
      </c>
      <c r="E34" s="109">
        <f>SUM(E30:E33)</f>
        <v>9854058</v>
      </c>
      <c r="G34" s="90"/>
      <c r="H34" s="110"/>
    </row>
    <row r="35" spans="1:8" ht="14.5" thickTop="1" x14ac:dyDescent="0.3">
      <c r="A35" s="19"/>
      <c r="B35" s="19"/>
      <c r="C35" s="44"/>
      <c r="D35" s="94"/>
      <c r="E35" s="94"/>
      <c r="G35" s="90"/>
      <c r="H35" s="110"/>
    </row>
    <row r="36" spans="1:8" ht="14.5" x14ac:dyDescent="0.35">
      <c r="A36" s="189" t="s">
        <v>105</v>
      </c>
      <c r="B36" s="189"/>
      <c r="C36" s="189"/>
      <c r="D36" s="189"/>
      <c r="E36" s="189"/>
      <c r="F36" s="111"/>
      <c r="G36" s="90"/>
      <c r="H36" s="110"/>
    </row>
    <row r="48" spans="1:8" x14ac:dyDescent="0.3">
      <c r="E48" s="168"/>
    </row>
    <row r="51" spans="5:5" x14ac:dyDescent="0.3">
      <c r="E51" s="188">
        <v>8</v>
      </c>
    </row>
  </sheetData>
  <sheetProtection algorithmName="SHA-512" hashValue="42Ap2ftC+P+WMTEa888+lEVB2jPKzxucswKgPtBNLOzBM23fsbfj55KmAUAZAEP2iXXtt50scTL7qVRv7elm/Q==" saltValue="lDBsS1hVJDOyuT4OPHUL3g==" spinCount="100000" sheet="1" objects="1" scenarios="1" selectLockedCells="1" selectUnlockedCells="1"/>
  <mergeCells count="5">
    <mergeCell ref="A1:E1"/>
    <mergeCell ref="A2:E2"/>
    <mergeCell ref="A3:E3"/>
    <mergeCell ref="A4:E4"/>
    <mergeCell ref="A36:E36"/>
  </mergeCells>
  <pageMargins left="1.2598425196850394" right="0.59055118110236215" top="0.98425196850393704" bottom="0.98425196850393704" header="0" footer="0"/>
  <pageSetup scale="8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58"/>
  <sheetViews>
    <sheetView zoomScaleNormal="100" workbookViewId="0">
      <selection sqref="A1:F1"/>
    </sheetView>
  </sheetViews>
  <sheetFormatPr defaultRowHeight="14.5" x14ac:dyDescent="0.35"/>
  <cols>
    <col min="1" max="1" width="2.90625" style="85" customWidth="1"/>
    <col min="2" max="2" width="41" style="85" customWidth="1"/>
    <col min="3" max="3" width="14" style="145" bestFit="1" customWidth="1"/>
    <col min="4" max="4" width="14.90625" style="145" customWidth="1"/>
    <col min="5" max="5" width="17" style="85" customWidth="1"/>
    <col min="6" max="6" width="17.36328125" style="85" customWidth="1"/>
    <col min="7" max="7" width="9.08984375" style="85"/>
    <col min="8" max="8" width="14.453125" style="85" bestFit="1" customWidth="1"/>
    <col min="9" max="9" width="16.90625" style="85" bestFit="1" customWidth="1"/>
    <col min="10" max="10" width="16.36328125" style="85" bestFit="1" customWidth="1"/>
    <col min="11" max="255" width="9.08984375" style="85"/>
    <col min="256" max="256" width="4.6328125" style="85" customWidth="1"/>
    <col min="257" max="257" width="24.90625" style="85" customWidth="1"/>
    <col min="258" max="258" width="5.90625" style="85" customWidth="1"/>
    <col min="259" max="259" width="16.08984375" style="85" bestFit="1" customWidth="1"/>
    <col min="260" max="260" width="15.6328125" style="85" customWidth="1"/>
    <col min="261" max="261" width="17.54296875" style="85" customWidth="1"/>
    <col min="262" max="262" width="20.90625" style="85" customWidth="1"/>
    <col min="263" max="263" width="9.08984375" style="85"/>
    <col min="264" max="264" width="13.453125" style="85" bestFit="1" customWidth="1"/>
    <col min="265" max="511" width="9.08984375" style="85"/>
    <col min="512" max="512" width="4.6328125" style="85" customWidth="1"/>
    <col min="513" max="513" width="24.90625" style="85" customWidth="1"/>
    <col min="514" max="514" width="5.90625" style="85" customWidth="1"/>
    <col min="515" max="515" width="16.08984375" style="85" bestFit="1" customWidth="1"/>
    <col min="516" max="516" width="15.6328125" style="85" customWidth="1"/>
    <col min="517" max="517" width="17.54296875" style="85" customWidth="1"/>
    <col min="518" max="518" width="20.90625" style="85" customWidth="1"/>
    <col min="519" max="519" width="9.08984375" style="85"/>
    <col min="520" max="520" width="13.453125" style="85" bestFit="1" customWidth="1"/>
    <col min="521" max="767" width="9.08984375" style="85"/>
    <col min="768" max="768" width="4.6328125" style="85" customWidth="1"/>
    <col min="769" max="769" width="24.90625" style="85" customWidth="1"/>
    <col min="770" max="770" width="5.90625" style="85" customWidth="1"/>
    <col min="771" max="771" width="16.08984375" style="85" bestFit="1" customWidth="1"/>
    <col min="772" max="772" width="15.6328125" style="85" customWidth="1"/>
    <col min="773" max="773" width="17.54296875" style="85" customWidth="1"/>
    <col min="774" max="774" width="20.90625" style="85" customWidth="1"/>
    <col min="775" max="775" width="9.08984375" style="85"/>
    <col min="776" max="776" width="13.453125" style="85" bestFit="1" customWidth="1"/>
    <col min="777" max="1023" width="9.08984375" style="85"/>
    <col min="1024" max="1024" width="4.6328125" style="85" customWidth="1"/>
    <col min="1025" max="1025" width="24.90625" style="85" customWidth="1"/>
    <col min="1026" max="1026" width="5.90625" style="85" customWidth="1"/>
    <col min="1027" max="1027" width="16.08984375" style="85" bestFit="1" customWidth="1"/>
    <col min="1028" max="1028" width="15.6328125" style="85" customWidth="1"/>
    <col min="1029" max="1029" width="17.54296875" style="85" customWidth="1"/>
    <col min="1030" max="1030" width="20.90625" style="85" customWidth="1"/>
    <col min="1031" max="1031" width="9.08984375" style="85"/>
    <col min="1032" max="1032" width="13.453125" style="85" bestFit="1" customWidth="1"/>
    <col min="1033" max="1279" width="9.08984375" style="85"/>
    <col min="1280" max="1280" width="4.6328125" style="85" customWidth="1"/>
    <col min="1281" max="1281" width="24.90625" style="85" customWidth="1"/>
    <col min="1282" max="1282" width="5.90625" style="85" customWidth="1"/>
    <col min="1283" max="1283" width="16.08984375" style="85" bestFit="1" customWidth="1"/>
    <col min="1284" max="1284" width="15.6328125" style="85" customWidth="1"/>
    <col min="1285" max="1285" width="17.54296875" style="85" customWidth="1"/>
    <col min="1286" max="1286" width="20.90625" style="85" customWidth="1"/>
    <col min="1287" max="1287" width="9.08984375" style="85"/>
    <col min="1288" max="1288" width="13.453125" style="85" bestFit="1" customWidth="1"/>
    <col min="1289" max="1535" width="9.08984375" style="85"/>
    <col min="1536" max="1536" width="4.6328125" style="85" customWidth="1"/>
    <col min="1537" max="1537" width="24.90625" style="85" customWidth="1"/>
    <col min="1538" max="1538" width="5.90625" style="85" customWidth="1"/>
    <col min="1539" max="1539" width="16.08984375" style="85" bestFit="1" customWidth="1"/>
    <col min="1540" max="1540" width="15.6328125" style="85" customWidth="1"/>
    <col min="1541" max="1541" width="17.54296875" style="85" customWidth="1"/>
    <col min="1542" max="1542" width="20.90625" style="85" customWidth="1"/>
    <col min="1543" max="1543" width="9.08984375" style="85"/>
    <col min="1544" max="1544" width="13.453125" style="85" bestFit="1" customWidth="1"/>
    <col min="1545" max="1791" width="9.08984375" style="85"/>
    <col min="1792" max="1792" width="4.6328125" style="85" customWidth="1"/>
    <col min="1793" max="1793" width="24.90625" style="85" customWidth="1"/>
    <col min="1794" max="1794" width="5.90625" style="85" customWidth="1"/>
    <col min="1795" max="1795" width="16.08984375" style="85" bestFit="1" customWidth="1"/>
    <col min="1796" max="1796" width="15.6328125" style="85" customWidth="1"/>
    <col min="1797" max="1797" width="17.54296875" style="85" customWidth="1"/>
    <col min="1798" max="1798" width="20.90625" style="85" customWidth="1"/>
    <col min="1799" max="1799" width="9.08984375" style="85"/>
    <col min="1800" max="1800" width="13.453125" style="85" bestFit="1" customWidth="1"/>
    <col min="1801" max="2047" width="9.08984375" style="85"/>
    <col min="2048" max="2048" width="4.6328125" style="85" customWidth="1"/>
    <col min="2049" max="2049" width="24.90625" style="85" customWidth="1"/>
    <col min="2050" max="2050" width="5.90625" style="85" customWidth="1"/>
    <col min="2051" max="2051" width="16.08984375" style="85" bestFit="1" customWidth="1"/>
    <col min="2052" max="2052" width="15.6328125" style="85" customWidth="1"/>
    <col min="2053" max="2053" width="17.54296875" style="85" customWidth="1"/>
    <col min="2054" max="2054" width="20.90625" style="85" customWidth="1"/>
    <col min="2055" max="2055" width="9.08984375" style="85"/>
    <col min="2056" max="2056" width="13.453125" style="85" bestFit="1" customWidth="1"/>
    <col min="2057" max="2303" width="9.08984375" style="85"/>
    <col min="2304" max="2304" width="4.6328125" style="85" customWidth="1"/>
    <col min="2305" max="2305" width="24.90625" style="85" customWidth="1"/>
    <col min="2306" max="2306" width="5.90625" style="85" customWidth="1"/>
    <col min="2307" max="2307" width="16.08984375" style="85" bestFit="1" customWidth="1"/>
    <col min="2308" max="2308" width="15.6328125" style="85" customWidth="1"/>
    <col min="2309" max="2309" width="17.54296875" style="85" customWidth="1"/>
    <col min="2310" max="2310" width="20.90625" style="85" customWidth="1"/>
    <col min="2311" max="2311" width="9.08984375" style="85"/>
    <col min="2312" max="2312" width="13.453125" style="85" bestFit="1" customWidth="1"/>
    <col min="2313" max="2559" width="9.08984375" style="85"/>
    <col min="2560" max="2560" width="4.6328125" style="85" customWidth="1"/>
    <col min="2561" max="2561" width="24.90625" style="85" customWidth="1"/>
    <col min="2562" max="2562" width="5.90625" style="85" customWidth="1"/>
    <col min="2563" max="2563" width="16.08984375" style="85" bestFit="1" customWidth="1"/>
    <col min="2564" max="2564" width="15.6328125" style="85" customWidth="1"/>
    <col min="2565" max="2565" width="17.54296875" style="85" customWidth="1"/>
    <col min="2566" max="2566" width="20.90625" style="85" customWidth="1"/>
    <col min="2567" max="2567" width="9.08984375" style="85"/>
    <col min="2568" max="2568" width="13.453125" style="85" bestFit="1" customWidth="1"/>
    <col min="2569" max="2815" width="9.08984375" style="85"/>
    <col min="2816" max="2816" width="4.6328125" style="85" customWidth="1"/>
    <col min="2817" max="2817" width="24.90625" style="85" customWidth="1"/>
    <col min="2818" max="2818" width="5.90625" style="85" customWidth="1"/>
    <col min="2819" max="2819" width="16.08984375" style="85" bestFit="1" customWidth="1"/>
    <col min="2820" max="2820" width="15.6328125" style="85" customWidth="1"/>
    <col min="2821" max="2821" width="17.54296875" style="85" customWidth="1"/>
    <col min="2822" max="2822" width="20.90625" style="85" customWidth="1"/>
    <col min="2823" max="2823" width="9.08984375" style="85"/>
    <col min="2824" max="2824" width="13.453125" style="85" bestFit="1" customWidth="1"/>
    <col min="2825" max="3071" width="9.08984375" style="85"/>
    <col min="3072" max="3072" width="4.6328125" style="85" customWidth="1"/>
    <col min="3073" max="3073" width="24.90625" style="85" customWidth="1"/>
    <col min="3074" max="3074" width="5.90625" style="85" customWidth="1"/>
    <col min="3075" max="3075" width="16.08984375" style="85" bestFit="1" customWidth="1"/>
    <col min="3076" max="3076" width="15.6328125" style="85" customWidth="1"/>
    <col min="3077" max="3077" width="17.54296875" style="85" customWidth="1"/>
    <col min="3078" max="3078" width="20.90625" style="85" customWidth="1"/>
    <col min="3079" max="3079" width="9.08984375" style="85"/>
    <col min="3080" max="3080" width="13.453125" style="85" bestFit="1" customWidth="1"/>
    <col min="3081" max="3327" width="9.08984375" style="85"/>
    <col min="3328" max="3328" width="4.6328125" style="85" customWidth="1"/>
    <col min="3329" max="3329" width="24.90625" style="85" customWidth="1"/>
    <col min="3330" max="3330" width="5.90625" style="85" customWidth="1"/>
    <col min="3331" max="3331" width="16.08984375" style="85" bestFit="1" customWidth="1"/>
    <col min="3332" max="3332" width="15.6328125" style="85" customWidth="1"/>
    <col min="3333" max="3333" width="17.54296875" style="85" customWidth="1"/>
    <col min="3334" max="3334" width="20.90625" style="85" customWidth="1"/>
    <col min="3335" max="3335" width="9.08984375" style="85"/>
    <col min="3336" max="3336" width="13.453125" style="85" bestFit="1" customWidth="1"/>
    <col min="3337" max="3583" width="9.08984375" style="85"/>
    <col min="3584" max="3584" width="4.6328125" style="85" customWidth="1"/>
    <col min="3585" max="3585" width="24.90625" style="85" customWidth="1"/>
    <col min="3586" max="3586" width="5.90625" style="85" customWidth="1"/>
    <col min="3587" max="3587" width="16.08984375" style="85" bestFit="1" customWidth="1"/>
    <col min="3588" max="3588" width="15.6328125" style="85" customWidth="1"/>
    <col min="3589" max="3589" width="17.54296875" style="85" customWidth="1"/>
    <col min="3590" max="3590" width="20.90625" style="85" customWidth="1"/>
    <col min="3591" max="3591" width="9.08984375" style="85"/>
    <col min="3592" max="3592" width="13.453125" style="85" bestFit="1" customWidth="1"/>
    <col min="3593" max="3839" width="9.08984375" style="85"/>
    <col min="3840" max="3840" width="4.6328125" style="85" customWidth="1"/>
    <col min="3841" max="3841" width="24.90625" style="85" customWidth="1"/>
    <col min="3842" max="3842" width="5.90625" style="85" customWidth="1"/>
    <col min="3843" max="3843" width="16.08984375" style="85" bestFit="1" customWidth="1"/>
    <col min="3844" max="3844" width="15.6328125" style="85" customWidth="1"/>
    <col min="3845" max="3845" width="17.54296875" style="85" customWidth="1"/>
    <col min="3846" max="3846" width="20.90625" style="85" customWidth="1"/>
    <col min="3847" max="3847" width="9.08984375" style="85"/>
    <col min="3848" max="3848" width="13.453125" style="85" bestFit="1" customWidth="1"/>
    <col min="3849" max="4095" width="9.08984375" style="85"/>
    <col min="4096" max="4096" width="4.6328125" style="85" customWidth="1"/>
    <col min="4097" max="4097" width="24.90625" style="85" customWidth="1"/>
    <col min="4098" max="4098" width="5.90625" style="85" customWidth="1"/>
    <col min="4099" max="4099" width="16.08984375" style="85" bestFit="1" customWidth="1"/>
    <col min="4100" max="4100" width="15.6328125" style="85" customWidth="1"/>
    <col min="4101" max="4101" width="17.54296875" style="85" customWidth="1"/>
    <col min="4102" max="4102" width="20.90625" style="85" customWidth="1"/>
    <col min="4103" max="4103" width="9.08984375" style="85"/>
    <col min="4104" max="4104" width="13.453125" style="85" bestFit="1" customWidth="1"/>
    <col min="4105" max="4351" width="9.08984375" style="85"/>
    <col min="4352" max="4352" width="4.6328125" style="85" customWidth="1"/>
    <col min="4353" max="4353" width="24.90625" style="85" customWidth="1"/>
    <col min="4354" max="4354" width="5.90625" style="85" customWidth="1"/>
    <col min="4355" max="4355" width="16.08984375" style="85" bestFit="1" customWidth="1"/>
    <col min="4356" max="4356" width="15.6328125" style="85" customWidth="1"/>
    <col min="4357" max="4357" width="17.54296875" style="85" customWidth="1"/>
    <col min="4358" max="4358" width="20.90625" style="85" customWidth="1"/>
    <col min="4359" max="4359" width="9.08984375" style="85"/>
    <col min="4360" max="4360" width="13.453125" style="85" bestFit="1" customWidth="1"/>
    <col min="4361" max="4607" width="9.08984375" style="85"/>
    <col min="4608" max="4608" width="4.6328125" style="85" customWidth="1"/>
    <col min="4609" max="4609" width="24.90625" style="85" customWidth="1"/>
    <col min="4610" max="4610" width="5.90625" style="85" customWidth="1"/>
    <col min="4611" max="4611" width="16.08984375" style="85" bestFit="1" customWidth="1"/>
    <col min="4612" max="4612" width="15.6328125" style="85" customWidth="1"/>
    <col min="4613" max="4613" width="17.54296875" style="85" customWidth="1"/>
    <col min="4614" max="4614" width="20.90625" style="85" customWidth="1"/>
    <col min="4615" max="4615" width="9.08984375" style="85"/>
    <col min="4616" max="4616" width="13.453125" style="85" bestFit="1" customWidth="1"/>
    <col min="4617" max="4863" width="9.08984375" style="85"/>
    <col min="4864" max="4864" width="4.6328125" style="85" customWidth="1"/>
    <col min="4865" max="4865" width="24.90625" style="85" customWidth="1"/>
    <col min="4866" max="4866" width="5.90625" style="85" customWidth="1"/>
    <col min="4867" max="4867" width="16.08984375" style="85" bestFit="1" customWidth="1"/>
    <col min="4868" max="4868" width="15.6328125" style="85" customWidth="1"/>
    <col min="4869" max="4869" width="17.54296875" style="85" customWidth="1"/>
    <col min="4870" max="4870" width="20.90625" style="85" customWidth="1"/>
    <col min="4871" max="4871" width="9.08984375" style="85"/>
    <col min="4872" max="4872" width="13.453125" style="85" bestFit="1" customWidth="1"/>
    <col min="4873" max="5119" width="9.08984375" style="85"/>
    <col min="5120" max="5120" width="4.6328125" style="85" customWidth="1"/>
    <col min="5121" max="5121" width="24.90625" style="85" customWidth="1"/>
    <col min="5122" max="5122" width="5.90625" style="85" customWidth="1"/>
    <col min="5123" max="5123" width="16.08984375" style="85" bestFit="1" customWidth="1"/>
    <col min="5124" max="5124" width="15.6328125" style="85" customWidth="1"/>
    <col min="5125" max="5125" width="17.54296875" style="85" customWidth="1"/>
    <col min="5126" max="5126" width="20.90625" style="85" customWidth="1"/>
    <col min="5127" max="5127" width="9.08984375" style="85"/>
    <col min="5128" max="5128" width="13.453125" style="85" bestFit="1" customWidth="1"/>
    <col min="5129" max="5375" width="9.08984375" style="85"/>
    <col min="5376" max="5376" width="4.6328125" style="85" customWidth="1"/>
    <col min="5377" max="5377" width="24.90625" style="85" customWidth="1"/>
    <col min="5378" max="5378" width="5.90625" style="85" customWidth="1"/>
    <col min="5379" max="5379" width="16.08984375" style="85" bestFit="1" customWidth="1"/>
    <col min="5380" max="5380" width="15.6328125" style="85" customWidth="1"/>
    <col min="5381" max="5381" width="17.54296875" style="85" customWidth="1"/>
    <col min="5382" max="5382" width="20.90625" style="85" customWidth="1"/>
    <col min="5383" max="5383" width="9.08984375" style="85"/>
    <col min="5384" max="5384" width="13.453125" style="85" bestFit="1" customWidth="1"/>
    <col min="5385" max="5631" width="9.08984375" style="85"/>
    <col min="5632" max="5632" width="4.6328125" style="85" customWidth="1"/>
    <col min="5633" max="5633" width="24.90625" style="85" customWidth="1"/>
    <col min="5634" max="5634" width="5.90625" style="85" customWidth="1"/>
    <col min="5635" max="5635" width="16.08984375" style="85" bestFit="1" customWidth="1"/>
    <col min="5636" max="5636" width="15.6328125" style="85" customWidth="1"/>
    <col min="5637" max="5637" width="17.54296875" style="85" customWidth="1"/>
    <col min="5638" max="5638" width="20.90625" style="85" customWidth="1"/>
    <col min="5639" max="5639" width="9.08984375" style="85"/>
    <col min="5640" max="5640" width="13.453125" style="85" bestFit="1" customWidth="1"/>
    <col min="5641" max="5887" width="9.08984375" style="85"/>
    <col min="5888" max="5888" width="4.6328125" style="85" customWidth="1"/>
    <col min="5889" max="5889" width="24.90625" style="85" customWidth="1"/>
    <col min="5890" max="5890" width="5.90625" style="85" customWidth="1"/>
    <col min="5891" max="5891" width="16.08984375" style="85" bestFit="1" customWidth="1"/>
    <col min="5892" max="5892" width="15.6328125" style="85" customWidth="1"/>
    <col min="5893" max="5893" width="17.54296875" style="85" customWidth="1"/>
    <col min="5894" max="5894" width="20.90625" style="85" customWidth="1"/>
    <col min="5895" max="5895" width="9.08984375" style="85"/>
    <col min="5896" max="5896" width="13.453125" style="85" bestFit="1" customWidth="1"/>
    <col min="5897" max="6143" width="9.08984375" style="85"/>
    <col min="6144" max="6144" width="4.6328125" style="85" customWidth="1"/>
    <col min="6145" max="6145" width="24.90625" style="85" customWidth="1"/>
    <col min="6146" max="6146" width="5.90625" style="85" customWidth="1"/>
    <col min="6147" max="6147" width="16.08984375" style="85" bestFit="1" customWidth="1"/>
    <col min="6148" max="6148" width="15.6328125" style="85" customWidth="1"/>
    <col min="6149" max="6149" width="17.54296875" style="85" customWidth="1"/>
    <col min="6150" max="6150" width="20.90625" style="85" customWidth="1"/>
    <col min="6151" max="6151" width="9.08984375" style="85"/>
    <col min="6152" max="6152" width="13.453125" style="85" bestFit="1" customWidth="1"/>
    <col min="6153" max="6399" width="9.08984375" style="85"/>
    <col min="6400" max="6400" width="4.6328125" style="85" customWidth="1"/>
    <col min="6401" max="6401" width="24.90625" style="85" customWidth="1"/>
    <col min="6402" max="6402" width="5.90625" style="85" customWidth="1"/>
    <col min="6403" max="6403" width="16.08984375" style="85" bestFit="1" customWidth="1"/>
    <col min="6404" max="6404" width="15.6328125" style="85" customWidth="1"/>
    <col min="6405" max="6405" width="17.54296875" style="85" customWidth="1"/>
    <col min="6406" max="6406" width="20.90625" style="85" customWidth="1"/>
    <col min="6407" max="6407" width="9.08984375" style="85"/>
    <col min="6408" max="6408" width="13.453125" style="85" bestFit="1" customWidth="1"/>
    <col min="6409" max="6655" width="9.08984375" style="85"/>
    <col min="6656" max="6656" width="4.6328125" style="85" customWidth="1"/>
    <col min="6657" max="6657" width="24.90625" style="85" customWidth="1"/>
    <col min="6658" max="6658" width="5.90625" style="85" customWidth="1"/>
    <col min="6659" max="6659" width="16.08984375" style="85" bestFit="1" customWidth="1"/>
    <col min="6660" max="6660" width="15.6328125" style="85" customWidth="1"/>
    <col min="6661" max="6661" width="17.54296875" style="85" customWidth="1"/>
    <col min="6662" max="6662" width="20.90625" style="85" customWidth="1"/>
    <col min="6663" max="6663" width="9.08984375" style="85"/>
    <col min="6664" max="6664" width="13.453125" style="85" bestFit="1" customWidth="1"/>
    <col min="6665" max="6911" width="9.08984375" style="85"/>
    <col min="6912" max="6912" width="4.6328125" style="85" customWidth="1"/>
    <col min="6913" max="6913" width="24.90625" style="85" customWidth="1"/>
    <col min="6914" max="6914" width="5.90625" style="85" customWidth="1"/>
    <col min="6915" max="6915" width="16.08984375" style="85" bestFit="1" customWidth="1"/>
    <col min="6916" max="6916" width="15.6328125" style="85" customWidth="1"/>
    <col min="6917" max="6917" width="17.54296875" style="85" customWidth="1"/>
    <col min="6918" max="6918" width="20.90625" style="85" customWidth="1"/>
    <col min="6919" max="6919" width="9.08984375" style="85"/>
    <col min="6920" max="6920" width="13.453125" style="85" bestFit="1" customWidth="1"/>
    <col min="6921" max="7167" width="9.08984375" style="85"/>
    <col min="7168" max="7168" width="4.6328125" style="85" customWidth="1"/>
    <col min="7169" max="7169" width="24.90625" style="85" customWidth="1"/>
    <col min="7170" max="7170" width="5.90625" style="85" customWidth="1"/>
    <col min="7171" max="7171" width="16.08984375" style="85" bestFit="1" customWidth="1"/>
    <col min="7172" max="7172" width="15.6328125" style="85" customWidth="1"/>
    <col min="7173" max="7173" width="17.54296875" style="85" customWidth="1"/>
    <col min="7174" max="7174" width="20.90625" style="85" customWidth="1"/>
    <col min="7175" max="7175" width="9.08984375" style="85"/>
    <col min="7176" max="7176" width="13.453125" style="85" bestFit="1" customWidth="1"/>
    <col min="7177" max="7423" width="9.08984375" style="85"/>
    <col min="7424" max="7424" width="4.6328125" style="85" customWidth="1"/>
    <col min="7425" max="7425" width="24.90625" style="85" customWidth="1"/>
    <col min="7426" max="7426" width="5.90625" style="85" customWidth="1"/>
    <col min="7427" max="7427" width="16.08984375" style="85" bestFit="1" customWidth="1"/>
    <col min="7428" max="7428" width="15.6328125" style="85" customWidth="1"/>
    <col min="7429" max="7429" width="17.54296875" style="85" customWidth="1"/>
    <col min="7430" max="7430" width="20.90625" style="85" customWidth="1"/>
    <col min="7431" max="7431" width="9.08984375" style="85"/>
    <col min="7432" max="7432" width="13.453125" style="85" bestFit="1" customWidth="1"/>
    <col min="7433" max="7679" width="9.08984375" style="85"/>
    <col min="7680" max="7680" width="4.6328125" style="85" customWidth="1"/>
    <col min="7681" max="7681" width="24.90625" style="85" customWidth="1"/>
    <col min="7682" max="7682" width="5.90625" style="85" customWidth="1"/>
    <col min="7683" max="7683" width="16.08984375" style="85" bestFit="1" customWidth="1"/>
    <col min="7684" max="7684" width="15.6328125" style="85" customWidth="1"/>
    <col min="7685" max="7685" width="17.54296875" style="85" customWidth="1"/>
    <col min="7686" max="7686" width="20.90625" style="85" customWidth="1"/>
    <col min="7687" max="7687" width="9.08984375" style="85"/>
    <col min="7688" max="7688" width="13.453125" style="85" bestFit="1" customWidth="1"/>
    <col min="7689" max="7935" width="9.08984375" style="85"/>
    <col min="7936" max="7936" width="4.6328125" style="85" customWidth="1"/>
    <col min="7937" max="7937" width="24.90625" style="85" customWidth="1"/>
    <col min="7938" max="7938" width="5.90625" style="85" customWidth="1"/>
    <col min="7939" max="7939" width="16.08984375" style="85" bestFit="1" customWidth="1"/>
    <col min="7940" max="7940" width="15.6328125" style="85" customWidth="1"/>
    <col min="7941" max="7941" width="17.54296875" style="85" customWidth="1"/>
    <col min="7942" max="7942" width="20.90625" style="85" customWidth="1"/>
    <col min="7943" max="7943" width="9.08984375" style="85"/>
    <col min="7944" max="7944" width="13.453125" style="85" bestFit="1" customWidth="1"/>
    <col min="7945" max="8191" width="9.08984375" style="85"/>
    <col min="8192" max="8192" width="4.6328125" style="85" customWidth="1"/>
    <col min="8193" max="8193" width="24.90625" style="85" customWidth="1"/>
    <col min="8194" max="8194" width="5.90625" style="85" customWidth="1"/>
    <col min="8195" max="8195" width="16.08984375" style="85" bestFit="1" customWidth="1"/>
    <col min="8196" max="8196" width="15.6328125" style="85" customWidth="1"/>
    <col min="8197" max="8197" width="17.54296875" style="85" customWidth="1"/>
    <col min="8198" max="8198" width="20.90625" style="85" customWidth="1"/>
    <col min="8199" max="8199" width="9.08984375" style="85"/>
    <col min="8200" max="8200" width="13.453125" style="85" bestFit="1" customWidth="1"/>
    <col min="8201" max="8447" width="9.08984375" style="85"/>
    <col min="8448" max="8448" width="4.6328125" style="85" customWidth="1"/>
    <col min="8449" max="8449" width="24.90625" style="85" customWidth="1"/>
    <col min="8450" max="8450" width="5.90625" style="85" customWidth="1"/>
    <col min="8451" max="8451" width="16.08984375" style="85" bestFit="1" customWidth="1"/>
    <col min="8452" max="8452" width="15.6328125" style="85" customWidth="1"/>
    <col min="8453" max="8453" width="17.54296875" style="85" customWidth="1"/>
    <col min="8454" max="8454" width="20.90625" style="85" customWidth="1"/>
    <col min="8455" max="8455" width="9.08984375" style="85"/>
    <col min="8456" max="8456" width="13.453125" style="85" bestFit="1" customWidth="1"/>
    <col min="8457" max="8703" width="9.08984375" style="85"/>
    <col min="8704" max="8704" width="4.6328125" style="85" customWidth="1"/>
    <col min="8705" max="8705" width="24.90625" style="85" customWidth="1"/>
    <col min="8706" max="8706" width="5.90625" style="85" customWidth="1"/>
    <col min="8707" max="8707" width="16.08984375" style="85" bestFit="1" customWidth="1"/>
    <col min="8708" max="8708" width="15.6328125" style="85" customWidth="1"/>
    <col min="8709" max="8709" width="17.54296875" style="85" customWidth="1"/>
    <col min="8710" max="8710" width="20.90625" style="85" customWidth="1"/>
    <col min="8711" max="8711" width="9.08984375" style="85"/>
    <col min="8712" max="8712" width="13.453125" style="85" bestFit="1" customWidth="1"/>
    <col min="8713" max="8959" width="9.08984375" style="85"/>
    <col min="8960" max="8960" width="4.6328125" style="85" customWidth="1"/>
    <col min="8961" max="8961" width="24.90625" style="85" customWidth="1"/>
    <col min="8962" max="8962" width="5.90625" style="85" customWidth="1"/>
    <col min="8963" max="8963" width="16.08984375" style="85" bestFit="1" customWidth="1"/>
    <col min="8964" max="8964" width="15.6328125" style="85" customWidth="1"/>
    <col min="8965" max="8965" width="17.54296875" style="85" customWidth="1"/>
    <col min="8966" max="8966" width="20.90625" style="85" customWidth="1"/>
    <col min="8967" max="8967" width="9.08984375" style="85"/>
    <col min="8968" max="8968" width="13.453125" style="85" bestFit="1" customWidth="1"/>
    <col min="8969" max="9215" width="9.08984375" style="85"/>
    <col min="9216" max="9216" width="4.6328125" style="85" customWidth="1"/>
    <col min="9217" max="9217" width="24.90625" style="85" customWidth="1"/>
    <col min="9218" max="9218" width="5.90625" style="85" customWidth="1"/>
    <col min="9219" max="9219" width="16.08984375" style="85" bestFit="1" customWidth="1"/>
    <col min="9220" max="9220" width="15.6328125" style="85" customWidth="1"/>
    <col min="9221" max="9221" width="17.54296875" style="85" customWidth="1"/>
    <col min="9222" max="9222" width="20.90625" style="85" customWidth="1"/>
    <col min="9223" max="9223" width="9.08984375" style="85"/>
    <col min="9224" max="9224" width="13.453125" style="85" bestFit="1" customWidth="1"/>
    <col min="9225" max="9471" width="9.08984375" style="85"/>
    <col min="9472" max="9472" width="4.6328125" style="85" customWidth="1"/>
    <col min="9473" max="9473" width="24.90625" style="85" customWidth="1"/>
    <col min="9474" max="9474" width="5.90625" style="85" customWidth="1"/>
    <col min="9475" max="9475" width="16.08984375" style="85" bestFit="1" customWidth="1"/>
    <col min="9476" max="9476" width="15.6328125" style="85" customWidth="1"/>
    <col min="9477" max="9477" width="17.54296875" style="85" customWidth="1"/>
    <col min="9478" max="9478" width="20.90625" style="85" customWidth="1"/>
    <col min="9479" max="9479" width="9.08984375" style="85"/>
    <col min="9480" max="9480" width="13.453125" style="85" bestFit="1" customWidth="1"/>
    <col min="9481" max="9727" width="9.08984375" style="85"/>
    <col min="9728" max="9728" width="4.6328125" style="85" customWidth="1"/>
    <col min="9729" max="9729" width="24.90625" style="85" customWidth="1"/>
    <col min="9730" max="9730" width="5.90625" style="85" customWidth="1"/>
    <col min="9731" max="9731" width="16.08984375" style="85" bestFit="1" customWidth="1"/>
    <col min="9732" max="9732" width="15.6328125" style="85" customWidth="1"/>
    <col min="9733" max="9733" width="17.54296875" style="85" customWidth="1"/>
    <col min="9734" max="9734" width="20.90625" style="85" customWidth="1"/>
    <col min="9735" max="9735" width="9.08984375" style="85"/>
    <col min="9736" max="9736" width="13.453125" style="85" bestFit="1" customWidth="1"/>
    <col min="9737" max="9983" width="9.08984375" style="85"/>
    <col min="9984" max="9984" width="4.6328125" style="85" customWidth="1"/>
    <col min="9985" max="9985" width="24.90625" style="85" customWidth="1"/>
    <col min="9986" max="9986" width="5.90625" style="85" customWidth="1"/>
    <col min="9987" max="9987" width="16.08984375" style="85" bestFit="1" customWidth="1"/>
    <col min="9988" max="9988" width="15.6328125" style="85" customWidth="1"/>
    <col min="9989" max="9989" width="17.54296875" style="85" customWidth="1"/>
    <col min="9990" max="9990" width="20.90625" style="85" customWidth="1"/>
    <col min="9991" max="9991" width="9.08984375" style="85"/>
    <col min="9992" max="9992" width="13.453125" style="85" bestFit="1" customWidth="1"/>
    <col min="9993" max="10239" width="9.08984375" style="85"/>
    <col min="10240" max="10240" width="4.6328125" style="85" customWidth="1"/>
    <col min="10241" max="10241" width="24.90625" style="85" customWidth="1"/>
    <col min="10242" max="10242" width="5.90625" style="85" customWidth="1"/>
    <col min="10243" max="10243" width="16.08984375" style="85" bestFit="1" customWidth="1"/>
    <col min="10244" max="10244" width="15.6328125" style="85" customWidth="1"/>
    <col min="10245" max="10245" width="17.54296875" style="85" customWidth="1"/>
    <col min="10246" max="10246" width="20.90625" style="85" customWidth="1"/>
    <col min="10247" max="10247" width="9.08984375" style="85"/>
    <col min="10248" max="10248" width="13.453125" style="85" bestFit="1" customWidth="1"/>
    <col min="10249" max="10495" width="9.08984375" style="85"/>
    <col min="10496" max="10496" width="4.6328125" style="85" customWidth="1"/>
    <col min="10497" max="10497" width="24.90625" style="85" customWidth="1"/>
    <col min="10498" max="10498" width="5.90625" style="85" customWidth="1"/>
    <col min="10499" max="10499" width="16.08984375" style="85" bestFit="1" customWidth="1"/>
    <col min="10500" max="10500" width="15.6328125" style="85" customWidth="1"/>
    <col min="10501" max="10501" width="17.54296875" style="85" customWidth="1"/>
    <col min="10502" max="10502" width="20.90625" style="85" customWidth="1"/>
    <col min="10503" max="10503" width="9.08984375" style="85"/>
    <col min="10504" max="10504" width="13.453125" style="85" bestFit="1" customWidth="1"/>
    <col min="10505" max="10751" width="9.08984375" style="85"/>
    <col min="10752" max="10752" width="4.6328125" style="85" customWidth="1"/>
    <col min="10753" max="10753" width="24.90625" style="85" customWidth="1"/>
    <col min="10754" max="10754" width="5.90625" style="85" customWidth="1"/>
    <col min="10755" max="10755" width="16.08984375" style="85" bestFit="1" customWidth="1"/>
    <col min="10756" max="10756" width="15.6328125" style="85" customWidth="1"/>
    <col min="10757" max="10757" width="17.54296875" style="85" customWidth="1"/>
    <col min="10758" max="10758" width="20.90625" style="85" customWidth="1"/>
    <col min="10759" max="10759" width="9.08984375" style="85"/>
    <col min="10760" max="10760" width="13.453125" style="85" bestFit="1" customWidth="1"/>
    <col min="10761" max="11007" width="9.08984375" style="85"/>
    <col min="11008" max="11008" width="4.6328125" style="85" customWidth="1"/>
    <col min="11009" max="11009" width="24.90625" style="85" customWidth="1"/>
    <col min="11010" max="11010" width="5.90625" style="85" customWidth="1"/>
    <col min="11011" max="11011" width="16.08984375" style="85" bestFit="1" customWidth="1"/>
    <col min="11012" max="11012" width="15.6328125" style="85" customWidth="1"/>
    <col min="11013" max="11013" width="17.54296875" style="85" customWidth="1"/>
    <col min="11014" max="11014" width="20.90625" style="85" customWidth="1"/>
    <col min="11015" max="11015" width="9.08984375" style="85"/>
    <col min="11016" max="11016" width="13.453125" style="85" bestFit="1" customWidth="1"/>
    <col min="11017" max="11263" width="9.08984375" style="85"/>
    <col min="11264" max="11264" width="4.6328125" style="85" customWidth="1"/>
    <col min="11265" max="11265" width="24.90625" style="85" customWidth="1"/>
    <col min="11266" max="11266" width="5.90625" style="85" customWidth="1"/>
    <col min="11267" max="11267" width="16.08984375" style="85" bestFit="1" customWidth="1"/>
    <col min="11268" max="11268" width="15.6328125" style="85" customWidth="1"/>
    <col min="11269" max="11269" width="17.54296875" style="85" customWidth="1"/>
    <col min="11270" max="11270" width="20.90625" style="85" customWidth="1"/>
    <col min="11271" max="11271" width="9.08984375" style="85"/>
    <col min="11272" max="11272" width="13.453125" style="85" bestFit="1" customWidth="1"/>
    <col min="11273" max="11519" width="9.08984375" style="85"/>
    <col min="11520" max="11520" width="4.6328125" style="85" customWidth="1"/>
    <col min="11521" max="11521" width="24.90625" style="85" customWidth="1"/>
    <col min="11522" max="11522" width="5.90625" style="85" customWidth="1"/>
    <col min="11523" max="11523" width="16.08984375" style="85" bestFit="1" customWidth="1"/>
    <col min="11524" max="11524" width="15.6328125" style="85" customWidth="1"/>
    <col min="11525" max="11525" width="17.54296875" style="85" customWidth="1"/>
    <col min="11526" max="11526" width="20.90625" style="85" customWidth="1"/>
    <col min="11527" max="11527" width="9.08984375" style="85"/>
    <col min="11528" max="11528" width="13.453125" style="85" bestFit="1" customWidth="1"/>
    <col min="11529" max="11775" width="9.08984375" style="85"/>
    <col min="11776" max="11776" width="4.6328125" style="85" customWidth="1"/>
    <col min="11777" max="11777" width="24.90625" style="85" customWidth="1"/>
    <col min="11778" max="11778" width="5.90625" style="85" customWidth="1"/>
    <col min="11779" max="11779" width="16.08984375" style="85" bestFit="1" customWidth="1"/>
    <col min="11780" max="11780" width="15.6328125" style="85" customWidth="1"/>
    <col min="11781" max="11781" width="17.54296875" style="85" customWidth="1"/>
    <col min="11782" max="11782" width="20.90625" style="85" customWidth="1"/>
    <col min="11783" max="11783" width="9.08984375" style="85"/>
    <col min="11784" max="11784" width="13.453125" style="85" bestFit="1" customWidth="1"/>
    <col min="11785" max="12031" width="9.08984375" style="85"/>
    <col min="12032" max="12032" width="4.6328125" style="85" customWidth="1"/>
    <col min="12033" max="12033" width="24.90625" style="85" customWidth="1"/>
    <col min="12034" max="12034" width="5.90625" style="85" customWidth="1"/>
    <col min="12035" max="12035" width="16.08984375" style="85" bestFit="1" customWidth="1"/>
    <col min="12036" max="12036" width="15.6328125" style="85" customWidth="1"/>
    <col min="12037" max="12037" width="17.54296875" style="85" customWidth="1"/>
    <col min="12038" max="12038" width="20.90625" style="85" customWidth="1"/>
    <col min="12039" max="12039" width="9.08984375" style="85"/>
    <col min="12040" max="12040" width="13.453125" style="85" bestFit="1" customWidth="1"/>
    <col min="12041" max="12287" width="9.08984375" style="85"/>
    <col min="12288" max="12288" width="4.6328125" style="85" customWidth="1"/>
    <col min="12289" max="12289" width="24.90625" style="85" customWidth="1"/>
    <col min="12290" max="12290" width="5.90625" style="85" customWidth="1"/>
    <col min="12291" max="12291" width="16.08984375" style="85" bestFit="1" customWidth="1"/>
    <col min="12292" max="12292" width="15.6328125" style="85" customWidth="1"/>
    <col min="12293" max="12293" width="17.54296875" style="85" customWidth="1"/>
    <col min="12294" max="12294" width="20.90625" style="85" customWidth="1"/>
    <col min="12295" max="12295" width="9.08984375" style="85"/>
    <col min="12296" max="12296" width="13.453125" style="85" bestFit="1" customWidth="1"/>
    <col min="12297" max="12543" width="9.08984375" style="85"/>
    <col min="12544" max="12544" width="4.6328125" style="85" customWidth="1"/>
    <col min="12545" max="12545" width="24.90625" style="85" customWidth="1"/>
    <col min="12546" max="12546" width="5.90625" style="85" customWidth="1"/>
    <col min="12547" max="12547" width="16.08984375" style="85" bestFit="1" customWidth="1"/>
    <col min="12548" max="12548" width="15.6328125" style="85" customWidth="1"/>
    <col min="12549" max="12549" width="17.54296875" style="85" customWidth="1"/>
    <col min="12550" max="12550" width="20.90625" style="85" customWidth="1"/>
    <col min="12551" max="12551" width="9.08984375" style="85"/>
    <col min="12552" max="12552" width="13.453125" style="85" bestFit="1" customWidth="1"/>
    <col min="12553" max="12799" width="9.08984375" style="85"/>
    <col min="12800" max="12800" width="4.6328125" style="85" customWidth="1"/>
    <col min="12801" max="12801" width="24.90625" style="85" customWidth="1"/>
    <col min="12802" max="12802" width="5.90625" style="85" customWidth="1"/>
    <col min="12803" max="12803" width="16.08984375" style="85" bestFit="1" customWidth="1"/>
    <col min="12804" max="12804" width="15.6328125" style="85" customWidth="1"/>
    <col min="12805" max="12805" width="17.54296875" style="85" customWidth="1"/>
    <col min="12806" max="12806" width="20.90625" style="85" customWidth="1"/>
    <col min="12807" max="12807" width="9.08984375" style="85"/>
    <col min="12808" max="12808" width="13.453125" style="85" bestFit="1" customWidth="1"/>
    <col min="12809" max="13055" width="9.08984375" style="85"/>
    <col min="13056" max="13056" width="4.6328125" style="85" customWidth="1"/>
    <col min="13057" max="13057" width="24.90625" style="85" customWidth="1"/>
    <col min="13058" max="13058" width="5.90625" style="85" customWidth="1"/>
    <col min="13059" max="13059" width="16.08984375" style="85" bestFit="1" customWidth="1"/>
    <col min="13060" max="13060" width="15.6328125" style="85" customWidth="1"/>
    <col min="13061" max="13061" width="17.54296875" style="85" customWidth="1"/>
    <col min="13062" max="13062" width="20.90625" style="85" customWidth="1"/>
    <col min="13063" max="13063" width="9.08984375" style="85"/>
    <col min="13064" max="13064" width="13.453125" style="85" bestFit="1" customWidth="1"/>
    <col min="13065" max="13311" width="9.08984375" style="85"/>
    <col min="13312" max="13312" width="4.6328125" style="85" customWidth="1"/>
    <col min="13313" max="13313" width="24.90625" style="85" customWidth="1"/>
    <col min="13314" max="13314" width="5.90625" style="85" customWidth="1"/>
    <col min="13315" max="13315" width="16.08984375" style="85" bestFit="1" customWidth="1"/>
    <col min="13316" max="13316" width="15.6328125" style="85" customWidth="1"/>
    <col min="13317" max="13317" width="17.54296875" style="85" customWidth="1"/>
    <col min="13318" max="13318" width="20.90625" style="85" customWidth="1"/>
    <col min="13319" max="13319" width="9.08984375" style="85"/>
    <col min="13320" max="13320" width="13.453125" style="85" bestFit="1" customWidth="1"/>
    <col min="13321" max="13567" width="9.08984375" style="85"/>
    <col min="13568" max="13568" width="4.6328125" style="85" customWidth="1"/>
    <col min="13569" max="13569" width="24.90625" style="85" customWidth="1"/>
    <col min="13570" max="13570" width="5.90625" style="85" customWidth="1"/>
    <col min="13571" max="13571" width="16.08984375" style="85" bestFit="1" customWidth="1"/>
    <col min="13572" max="13572" width="15.6328125" style="85" customWidth="1"/>
    <col min="13573" max="13573" width="17.54296875" style="85" customWidth="1"/>
    <col min="13574" max="13574" width="20.90625" style="85" customWidth="1"/>
    <col min="13575" max="13575" width="9.08984375" style="85"/>
    <col min="13576" max="13576" width="13.453125" style="85" bestFit="1" customWidth="1"/>
    <col min="13577" max="13823" width="9.08984375" style="85"/>
    <col min="13824" max="13824" width="4.6328125" style="85" customWidth="1"/>
    <col min="13825" max="13825" width="24.90625" style="85" customWidth="1"/>
    <col min="13826" max="13826" width="5.90625" style="85" customWidth="1"/>
    <col min="13827" max="13827" width="16.08984375" style="85" bestFit="1" customWidth="1"/>
    <col min="13828" max="13828" width="15.6328125" style="85" customWidth="1"/>
    <col min="13829" max="13829" width="17.54296875" style="85" customWidth="1"/>
    <col min="13830" max="13830" width="20.90625" style="85" customWidth="1"/>
    <col min="13831" max="13831" width="9.08984375" style="85"/>
    <col min="13832" max="13832" width="13.453125" style="85" bestFit="1" customWidth="1"/>
    <col min="13833" max="14079" width="9.08984375" style="85"/>
    <col min="14080" max="14080" width="4.6328125" style="85" customWidth="1"/>
    <col min="14081" max="14081" width="24.90625" style="85" customWidth="1"/>
    <col min="14082" max="14082" width="5.90625" style="85" customWidth="1"/>
    <col min="14083" max="14083" width="16.08984375" style="85" bestFit="1" customWidth="1"/>
    <col min="14084" max="14084" width="15.6328125" style="85" customWidth="1"/>
    <col min="14085" max="14085" width="17.54296875" style="85" customWidth="1"/>
    <col min="14086" max="14086" width="20.90625" style="85" customWidth="1"/>
    <col min="14087" max="14087" width="9.08984375" style="85"/>
    <col min="14088" max="14088" width="13.453125" style="85" bestFit="1" customWidth="1"/>
    <col min="14089" max="14335" width="9.08984375" style="85"/>
    <col min="14336" max="14336" width="4.6328125" style="85" customWidth="1"/>
    <col min="14337" max="14337" width="24.90625" style="85" customWidth="1"/>
    <col min="14338" max="14338" width="5.90625" style="85" customWidth="1"/>
    <col min="14339" max="14339" width="16.08984375" style="85" bestFit="1" customWidth="1"/>
    <col min="14340" max="14340" width="15.6328125" style="85" customWidth="1"/>
    <col min="14341" max="14341" width="17.54296875" style="85" customWidth="1"/>
    <col min="14342" max="14342" width="20.90625" style="85" customWidth="1"/>
    <col min="14343" max="14343" width="9.08984375" style="85"/>
    <col min="14344" max="14344" width="13.453125" style="85" bestFit="1" customWidth="1"/>
    <col min="14345" max="14591" width="9.08984375" style="85"/>
    <col min="14592" max="14592" width="4.6328125" style="85" customWidth="1"/>
    <col min="14593" max="14593" width="24.90625" style="85" customWidth="1"/>
    <col min="14594" max="14594" width="5.90625" style="85" customWidth="1"/>
    <col min="14595" max="14595" width="16.08984375" style="85" bestFit="1" customWidth="1"/>
    <col min="14596" max="14596" width="15.6328125" style="85" customWidth="1"/>
    <col min="14597" max="14597" width="17.54296875" style="85" customWidth="1"/>
    <col min="14598" max="14598" width="20.90625" style="85" customWidth="1"/>
    <col min="14599" max="14599" width="9.08984375" style="85"/>
    <col min="14600" max="14600" width="13.453125" style="85" bestFit="1" customWidth="1"/>
    <col min="14601" max="14847" width="9.08984375" style="85"/>
    <col min="14848" max="14848" width="4.6328125" style="85" customWidth="1"/>
    <col min="14849" max="14849" width="24.90625" style="85" customWidth="1"/>
    <col min="14850" max="14850" width="5.90625" style="85" customWidth="1"/>
    <col min="14851" max="14851" width="16.08984375" style="85" bestFit="1" customWidth="1"/>
    <col min="14852" max="14852" width="15.6328125" style="85" customWidth="1"/>
    <col min="14853" max="14853" width="17.54296875" style="85" customWidth="1"/>
    <col min="14854" max="14854" width="20.90625" style="85" customWidth="1"/>
    <col min="14855" max="14855" width="9.08984375" style="85"/>
    <col min="14856" max="14856" width="13.453125" style="85" bestFit="1" customWidth="1"/>
    <col min="14857" max="15103" width="9.08984375" style="85"/>
    <col min="15104" max="15104" width="4.6328125" style="85" customWidth="1"/>
    <col min="15105" max="15105" width="24.90625" style="85" customWidth="1"/>
    <col min="15106" max="15106" width="5.90625" style="85" customWidth="1"/>
    <col min="15107" max="15107" width="16.08984375" style="85" bestFit="1" customWidth="1"/>
    <col min="15108" max="15108" width="15.6328125" style="85" customWidth="1"/>
    <col min="15109" max="15109" width="17.54296875" style="85" customWidth="1"/>
    <col min="15110" max="15110" width="20.90625" style="85" customWidth="1"/>
    <col min="15111" max="15111" width="9.08984375" style="85"/>
    <col min="15112" max="15112" width="13.453125" style="85" bestFit="1" customWidth="1"/>
    <col min="15113" max="15359" width="9.08984375" style="85"/>
    <col min="15360" max="15360" width="4.6328125" style="85" customWidth="1"/>
    <col min="15361" max="15361" width="24.90625" style="85" customWidth="1"/>
    <col min="15362" max="15362" width="5.90625" style="85" customWidth="1"/>
    <col min="15363" max="15363" width="16.08984375" style="85" bestFit="1" customWidth="1"/>
    <col min="15364" max="15364" width="15.6328125" style="85" customWidth="1"/>
    <col min="15365" max="15365" width="17.54296875" style="85" customWidth="1"/>
    <col min="15366" max="15366" width="20.90625" style="85" customWidth="1"/>
    <col min="15367" max="15367" width="9.08984375" style="85"/>
    <col min="15368" max="15368" width="13.453125" style="85" bestFit="1" customWidth="1"/>
    <col min="15369" max="15615" width="9.08984375" style="85"/>
    <col min="15616" max="15616" width="4.6328125" style="85" customWidth="1"/>
    <col min="15617" max="15617" width="24.90625" style="85" customWidth="1"/>
    <col min="15618" max="15618" width="5.90625" style="85" customWidth="1"/>
    <col min="15619" max="15619" width="16.08984375" style="85" bestFit="1" customWidth="1"/>
    <col min="15620" max="15620" width="15.6328125" style="85" customWidth="1"/>
    <col min="15621" max="15621" width="17.54296875" style="85" customWidth="1"/>
    <col min="15622" max="15622" width="20.90625" style="85" customWidth="1"/>
    <col min="15623" max="15623" width="9.08984375" style="85"/>
    <col min="15624" max="15624" width="13.453125" style="85" bestFit="1" customWidth="1"/>
    <col min="15625" max="15871" width="9.08984375" style="85"/>
    <col min="15872" max="15872" width="4.6328125" style="85" customWidth="1"/>
    <col min="15873" max="15873" width="24.90625" style="85" customWidth="1"/>
    <col min="15874" max="15874" width="5.90625" style="85" customWidth="1"/>
    <col min="15875" max="15875" width="16.08984375" style="85" bestFit="1" customWidth="1"/>
    <col min="15876" max="15876" width="15.6328125" style="85" customWidth="1"/>
    <col min="15877" max="15877" width="17.54296875" style="85" customWidth="1"/>
    <col min="15878" max="15878" width="20.90625" style="85" customWidth="1"/>
    <col min="15879" max="15879" width="9.08984375" style="85"/>
    <col min="15880" max="15880" width="13.453125" style="85" bestFit="1" customWidth="1"/>
    <col min="15881" max="16127" width="9.08984375" style="85"/>
    <col min="16128" max="16128" width="4.6328125" style="85" customWidth="1"/>
    <col min="16129" max="16129" width="24.90625" style="85" customWidth="1"/>
    <col min="16130" max="16130" width="5.90625" style="85" customWidth="1"/>
    <col min="16131" max="16131" width="16.08984375" style="85" bestFit="1" customWidth="1"/>
    <col min="16132" max="16132" width="15.6328125" style="85" customWidth="1"/>
    <col min="16133" max="16133" width="17.54296875" style="85" customWidth="1"/>
    <col min="16134" max="16134" width="20.90625" style="85" customWidth="1"/>
    <col min="16135" max="16135" width="9.08984375" style="85"/>
    <col min="16136" max="16136" width="13.453125" style="85" bestFit="1" customWidth="1"/>
    <col min="16137" max="16384" width="9.08984375" style="85"/>
  </cols>
  <sheetData>
    <row r="1" spans="1:9" s="24" customFormat="1" ht="14" x14ac:dyDescent="0.3">
      <c r="A1" s="190" t="s">
        <v>78</v>
      </c>
      <c r="B1" s="190"/>
      <c r="C1" s="190"/>
      <c r="D1" s="190"/>
      <c r="E1" s="190"/>
      <c r="F1" s="190"/>
      <c r="G1" s="19"/>
      <c r="H1" s="19"/>
    </row>
    <row r="2" spans="1:9" s="24" customFormat="1" ht="14" x14ac:dyDescent="0.3">
      <c r="A2" s="190" t="s">
        <v>64</v>
      </c>
      <c r="B2" s="190"/>
      <c r="C2" s="190"/>
      <c r="D2" s="190"/>
      <c r="E2" s="190"/>
      <c r="F2" s="190"/>
      <c r="G2" s="19"/>
      <c r="H2" s="19"/>
    </row>
    <row r="3" spans="1:9" s="24" customFormat="1" ht="14" x14ac:dyDescent="0.3">
      <c r="A3" s="191" t="s">
        <v>65</v>
      </c>
      <c r="B3" s="191"/>
      <c r="C3" s="191"/>
      <c r="D3" s="191"/>
      <c r="E3" s="191"/>
      <c r="F3" s="191"/>
      <c r="G3" s="86"/>
      <c r="H3" s="86"/>
    </row>
    <row r="4" spans="1:9" s="24" customFormat="1" x14ac:dyDescent="0.35">
      <c r="A4" s="192" t="s">
        <v>2</v>
      </c>
      <c r="B4" s="192"/>
      <c r="C4" s="192"/>
      <c r="D4" s="192"/>
      <c r="E4" s="192"/>
      <c r="F4" s="192"/>
      <c r="G4" s="87"/>
      <c r="H4" s="87"/>
    </row>
    <row r="5" spans="1:9" s="24" customFormat="1" x14ac:dyDescent="0.35">
      <c r="A5" s="131"/>
      <c r="B5" s="131"/>
      <c r="C5" s="131"/>
      <c r="D5" s="131"/>
      <c r="E5" s="131"/>
      <c r="F5" s="131"/>
      <c r="G5" s="87"/>
      <c r="H5" s="87"/>
    </row>
    <row r="6" spans="1:9" s="24" customFormat="1" ht="14" x14ac:dyDescent="0.3">
      <c r="C6" s="132"/>
      <c r="D6" s="132"/>
    </row>
    <row r="7" spans="1:9" s="24" customFormat="1" ht="14" x14ac:dyDescent="0.3">
      <c r="A7" s="115"/>
      <c r="B7" s="115"/>
      <c r="C7" s="199" t="s">
        <v>66</v>
      </c>
      <c r="D7" s="199"/>
      <c r="E7" s="200" t="s">
        <v>67</v>
      </c>
      <c r="F7" s="203" t="s">
        <v>68</v>
      </c>
    </row>
    <row r="8" spans="1:9" s="24" customFormat="1" ht="14" x14ac:dyDescent="0.3">
      <c r="A8" s="46"/>
      <c r="B8" s="46"/>
      <c r="C8" s="206" t="s">
        <v>69</v>
      </c>
      <c r="D8" s="206" t="s">
        <v>70</v>
      </c>
      <c r="E8" s="201"/>
      <c r="F8" s="204"/>
    </row>
    <row r="9" spans="1:9" s="24" customFormat="1" ht="14" x14ac:dyDescent="0.3">
      <c r="A9" s="133"/>
      <c r="B9" s="133"/>
      <c r="C9" s="207"/>
      <c r="D9" s="207"/>
      <c r="E9" s="202"/>
      <c r="F9" s="205"/>
    </row>
    <row r="10" spans="1:9" s="24" customFormat="1" ht="14" x14ac:dyDescent="0.3">
      <c r="A10" s="46"/>
      <c r="B10" s="46"/>
      <c r="C10" s="134"/>
      <c r="D10" s="134"/>
      <c r="E10" s="135"/>
      <c r="F10" s="135"/>
    </row>
    <row r="11" spans="1:9" s="24" customFormat="1" ht="14" x14ac:dyDescent="0.3">
      <c r="A11" s="19" t="s">
        <v>71</v>
      </c>
      <c r="C11" s="132"/>
      <c r="D11" s="132"/>
    </row>
    <row r="12" spans="1:9" s="24" customFormat="1" ht="14" x14ac:dyDescent="0.3">
      <c r="B12" s="24" t="s">
        <v>5</v>
      </c>
      <c r="C12" s="13">
        <v>129989000</v>
      </c>
      <c r="D12" s="13">
        <v>129989000</v>
      </c>
      <c r="E12" s="123">
        <v>220551136</v>
      </c>
      <c r="F12" s="56">
        <f>D12-E12</f>
        <v>-90562136</v>
      </c>
      <c r="H12" s="13"/>
      <c r="I12" s="136"/>
    </row>
    <row r="13" spans="1:9" s="24" customFormat="1" ht="14" x14ac:dyDescent="0.3">
      <c r="B13" s="24" t="s">
        <v>101</v>
      </c>
      <c r="C13" s="13">
        <v>432721110</v>
      </c>
      <c r="D13" s="13">
        <v>432721110</v>
      </c>
      <c r="E13" s="13">
        <v>432721110</v>
      </c>
      <c r="F13" s="90">
        <f>D13-E13</f>
        <v>0</v>
      </c>
      <c r="H13" s="137"/>
      <c r="I13" s="136"/>
    </row>
    <row r="14" spans="1:9" s="24" customFormat="1" ht="14" x14ac:dyDescent="0.3">
      <c r="A14" s="59"/>
      <c r="B14" s="58" t="s">
        <v>72</v>
      </c>
      <c r="C14" s="54">
        <f>SUM(C12:C13)</f>
        <v>562710110</v>
      </c>
      <c r="D14" s="54">
        <f>SUM(D12:D13)</f>
        <v>562710110</v>
      </c>
      <c r="E14" s="54">
        <f>SUM(E12:E13)</f>
        <v>653272246</v>
      </c>
      <c r="F14" s="181">
        <f>D14-E14</f>
        <v>-90562136</v>
      </c>
    </row>
    <row r="15" spans="1:9" s="24" customFormat="1" ht="14" x14ac:dyDescent="0.3">
      <c r="C15" s="66"/>
      <c r="D15" s="66"/>
      <c r="E15" s="118"/>
    </row>
    <row r="16" spans="1:9" s="24" customFormat="1" ht="14" x14ac:dyDescent="0.3">
      <c r="A16" s="19" t="s">
        <v>73</v>
      </c>
      <c r="C16" s="66"/>
      <c r="D16" s="66"/>
      <c r="E16" s="118"/>
    </row>
    <row r="17" spans="1:10" s="24" customFormat="1" ht="14" x14ac:dyDescent="0.3">
      <c r="B17" s="24" t="s">
        <v>8</v>
      </c>
      <c r="C17" s="13">
        <v>140115575</v>
      </c>
      <c r="D17" s="13">
        <v>140115575</v>
      </c>
      <c r="E17" s="123">
        <v>160161683</v>
      </c>
      <c r="F17" s="56">
        <f>D17-E17</f>
        <v>-20046108</v>
      </c>
      <c r="I17" s="136"/>
      <c r="J17" s="136"/>
    </row>
    <row r="18" spans="1:10" s="24" customFormat="1" ht="14" x14ac:dyDescent="0.3">
      <c r="B18" s="138" t="s">
        <v>74</v>
      </c>
      <c r="C18" s="13">
        <v>68915495</v>
      </c>
      <c r="D18" s="13">
        <v>68915495</v>
      </c>
      <c r="E18" s="123">
        <v>52705266</v>
      </c>
      <c r="F18" s="56">
        <f>D18-E18</f>
        <v>16210229</v>
      </c>
      <c r="I18" s="136"/>
      <c r="J18" s="136"/>
    </row>
    <row r="19" spans="1:10" s="24" customFormat="1" ht="14" x14ac:dyDescent="0.3">
      <c r="B19" s="138" t="s">
        <v>102</v>
      </c>
      <c r="C19" s="34">
        <v>0</v>
      </c>
      <c r="D19" s="34">
        <v>0</v>
      </c>
      <c r="E19" s="123">
        <v>228330297</v>
      </c>
      <c r="F19" s="56">
        <f t="shared" ref="F19:F21" si="0">D19-E19</f>
        <v>-228330297</v>
      </c>
      <c r="I19" s="136"/>
      <c r="J19" s="136"/>
    </row>
    <row r="20" spans="1:10" s="24" customFormat="1" ht="14" x14ac:dyDescent="0.3">
      <c r="B20" s="24" t="s">
        <v>75</v>
      </c>
      <c r="C20" s="139">
        <v>184896715</v>
      </c>
      <c r="D20" s="139">
        <v>43986154</v>
      </c>
      <c r="E20" s="123">
        <v>184896715</v>
      </c>
      <c r="F20" s="30">
        <f t="shared" si="0"/>
        <v>-140910561</v>
      </c>
      <c r="I20" s="136"/>
      <c r="J20" s="90"/>
    </row>
    <row r="21" spans="1:10" s="24" customFormat="1" ht="14" x14ac:dyDescent="0.3">
      <c r="A21" s="59"/>
      <c r="B21" s="58" t="s">
        <v>76</v>
      </c>
      <c r="C21" s="54">
        <f>SUM(C17:C20)</f>
        <v>393927785</v>
      </c>
      <c r="D21" s="54">
        <f t="shared" ref="D21:E21" si="1">SUM(D17:D20)</f>
        <v>253017224</v>
      </c>
      <c r="E21" s="54">
        <f t="shared" si="1"/>
        <v>626093961</v>
      </c>
      <c r="F21" s="160">
        <f t="shared" si="0"/>
        <v>-373076737</v>
      </c>
      <c r="I21" s="136"/>
      <c r="J21" s="110"/>
    </row>
    <row r="22" spans="1:10" x14ac:dyDescent="0.35">
      <c r="C22" s="140"/>
      <c r="D22" s="140"/>
      <c r="E22" s="141"/>
    </row>
    <row r="23" spans="1:10" ht="15" thickBot="1" x14ac:dyDescent="0.4">
      <c r="A23" s="197" t="s">
        <v>77</v>
      </c>
      <c r="B23" s="198"/>
      <c r="C23" s="142">
        <f>C14-C21</f>
        <v>168782325</v>
      </c>
      <c r="D23" s="64">
        <f>D14-D21</f>
        <v>309692886</v>
      </c>
      <c r="E23" s="143">
        <f>E14-E21</f>
        <v>27178285</v>
      </c>
      <c r="F23" s="143">
        <f>F14-F21</f>
        <v>282514601</v>
      </c>
      <c r="I23" s="84"/>
    </row>
    <row r="24" spans="1:10" ht="15" thickTop="1" x14ac:dyDescent="0.35">
      <c r="C24" s="141"/>
      <c r="D24" s="141"/>
      <c r="E24" s="141"/>
      <c r="I24" s="144"/>
    </row>
    <row r="25" spans="1:10" x14ac:dyDescent="0.35">
      <c r="A25" s="189" t="s">
        <v>106</v>
      </c>
      <c r="B25" s="189"/>
      <c r="C25" s="189"/>
      <c r="D25" s="189"/>
      <c r="E25" s="189"/>
      <c r="F25" s="189"/>
    </row>
    <row r="26" spans="1:10" x14ac:dyDescent="0.35">
      <c r="E26" s="141"/>
    </row>
    <row r="27" spans="1:10" x14ac:dyDescent="0.35">
      <c r="A27" s="24"/>
      <c r="B27" s="24"/>
      <c r="C27" s="44"/>
      <c r="D27" s="12"/>
      <c r="E27" s="24"/>
    </row>
    <row r="28" spans="1:10" x14ac:dyDescent="0.35">
      <c r="A28" s="24"/>
      <c r="B28" s="19"/>
      <c r="C28" s="44"/>
      <c r="D28" s="12"/>
      <c r="E28" s="146"/>
    </row>
    <row r="29" spans="1:10" x14ac:dyDescent="0.35">
      <c r="A29" s="46"/>
      <c r="B29" s="46"/>
      <c r="C29" s="134"/>
      <c r="D29" s="134"/>
      <c r="E29" s="135"/>
      <c r="F29" s="135"/>
    </row>
    <row r="30" spans="1:10" x14ac:dyDescent="0.35">
      <c r="A30" s="19"/>
      <c r="B30" s="24"/>
      <c r="C30" s="132"/>
      <c r="D30" s="132"/>
      <c r="E30" s="24"/>
      <c r="F30" s="24"/>
    </row>
    <row r="31" spans="1:10" x14ac:dyDescent="0.35">
      <c r="A31" s="24"/>
      <c r="B31" s="24"/>
      <c r="C31" s="27"/>
      <c r="D31" s="27"/>
      <c r="E31" s="27"/>
      <c r="F31" s="27"/>
    </row>
    <row r="32" spans="1:10" x14ac:dyDescent="0.35">
      <c r="A32" s="24"/>
      <c r="B32" s="24"/>
      <c r="C32" s="27"/>
      <c r="D32" s="27"/>
      <c r="E32" s="27"/>
      <c r="F32" s="27"/>
    </row>
    <row r="33" spans="1:6" x14ac:dyDescent="0.35">
      <c r="A33" s="24"/>
      <c r="B33" s="24"/>
      <c r="C33" s="27"/>
      <c r="D33" s="27"/>
      <c r="E33" s="27"/>
      <c r="F33" s="27"/>
    </row>
    <row r="34" spans="1:6" x14ac:dyDescent="0.35">
      <c r="A34" s="24"/>
      <c r="B34" s="24"/>
      <c r="C34" s="27"/>
      <c r="D34" s="27"/>
      <c r="E34" s="27"/>
      <c r="F34" s="27"/>
    </row>
    <row r="35" spans="1:6" x14ac:dyDescent="0.35">
      <c r="A35" s="24"/>
      <c r="B35" s="24"/>
      <c r="C35" s="27"/>
      <c r="D35" s="27"/>
      <c r="E35" s="27"/>
      <c r="F35" s="27"/>
    </row>
    <row r="36" spans="1:6" x14ac:dyDescent="0.35">
      <c r="A36" s="24"/>
      <c r="B36" s="24"/>
      <c r="C36" s="27"/>
      <c r="D36" s="27"/>
      <c r="E36" s="27"/>
      <c r="F36" s="27"/>
    </row>
    <row r="37" spans="1:6" x14ac:dyDescent="0.35">
      <c r="A37" s="24"/>
      <c r="B37" s="24"/>
      <c r="C37" s="27"/>
      <c r="D37" s="27"/>
      <c r="E37" s="27"/>
      <c r="F37" s="27"/>
    </row>
    <row r="38" spans="1:6" x14ac:dyDescent="0.35">
      <c r="A38" s="24"/>
      <c r="B38" s="24"/>
      <c r="C38" s="27"/>
      <c r="D38" s="27"/>
      <c r="E38" s="27"/>
      <c r="F38" s="27"/>
    </row>
    <row r="39" spans="1:6" x14ac:dyDescent="0.35">
      <c r="A39" s="24"/>
      <c r="B39" s="24"/>
      <c r="C39" s="27"/>
      <c r="D39" s="27"/>
      <c r="E39" s="27"/>
      <c r="F39" s="27"/>
    </row>
    <row r="40" spans="1:6" x14ac:dyDescent="0.35">
      <c r="A40" s="24"/>
      <c r="B40" s="24"/>
      <c r="C40" s="27"/>
      <c r="D40" s="27"/>
      <c r="E40" s="27"/>
      <c r="F40" s="27"/>
    </row>
    <row r="41" spans="1:6" x14ac:dyDescent="0.35">
      <c r="A41" s="24"/>
      <c r="B41" s="24"/>
      <c r="C41" s="27"/>
      <c r="D41" s="27"/>
      <c r="E41" s="27"/>
      <c r="F41" s="27"/>
    </row>
    <row r="42" spans="1:6" x14ac:dyDescent="0.35">
      <c r="A42" s="24"/>
      <c r="B42" s="24"/>
      <c r="C42" s="27"/>
      <c r="D42" s="27"/>
      <c r="E42" s="27"/>
      <c r="F42" s="27"/>
    </row>
    <row r="43" spans="1:6" x14ac:dyDescent="0.35">
      <c r="A43" s="24"/>
      <c r="B43" s="24"/>
      <c r="C43" s="27"/>
      <c r="D43" s="27"/>
      <c r="E43" s="27"/>
      <c r="F43" s="27"/>
    </row>
    <row r="44" spans="1:6" x14ac:dyDescent="0.35">
      <c r="A44" s="24"/>
      <c r="B44" s="24"/>
      <c r="C44" s="27"/>
      <c r="D44" s="27"/>
      <c r="E44" s="27"/>
      <c r="F44" s="27"/>
    </row>
    <row r="45" spans="1:6" x14ac:dyDescent="0.35">
      <c r="A45" s="24"/>
      <c r="B45" s="24"/>
      <c r="C45" s="27"/>
      <c r="D45" s="27"/>
      <c r="E45" s="27"/>
      <c r="F45" s="27"/>
    </row>
    <row r="46" spans="1:6" x14ac:dyDescent="0.35">
      <c r="A46" s="24"/>
      <c r="B46" s="24"/>
      <c r="C46" s="27"/>
      <c r="D46" s="27"/>
      <c r="E46" s="27"/>
      <c r="F46" s="27"/>
    </row>
    <row r="47" spans="1:6" x14ac:dyDescent="0.35">
      <c r="A47" s="24"/>
      <c r="B47" s="24"/>
      <c r="C47" s="27"/>
      <c r="D47" s="27"/>
      <c r="E47" s="27"/>
      <c r="F47" s="27"/>
    </row>
    <row r="48" spans="1:6" x14ac:dyDescent="0.35">
      <c r="A48" s="24"/>
      <c r="B48" s="24"/>
      <c r="C48" s="27"/>
      <c r="D48" s="27"/>
      <c r="E48" s="27"/>
      <c r="F48" s="27"/>
    </row>
    <row r="49" spans="1:6" x14ac:dyDescent="0.35">
      <c r="A49" s="24"/>
      <c r="B49" s="24"/>
      <c r="C49" s="27"/>
      <c r="D49" s="27"/>
      <c r="E49" s="27"/>
      <c r="F49" s="27"/>
    </row>
    <row r="50" spans="1:6" x14ac:dyDescent="0.35">
      <c r="A50" s="24"/>
      <c r="B50" s="24"/>
      <c r="C50" s="27"/>
      <c r="D50" s="27"/>
      <c r="E50" s="27"/>
      <c r="F50" s="27"/>
    </row>
    <row r="51" spans="1:6" x14ac:dyDescent="0.35">
      <c r="A51" s="24"/>
      <c r="B51" s="24"/>
      <c r="C51" s="27"/>
      <c r="D51" s="27"/>
      <c r="E51" s="27"/>
      <c r="F51" s="27"/>
    </row>
    <row r="52" spans="1:6" x14ac:dyDescent="0.35">
      <c r="A52" s="24"/>
      <c r="B52" s="19"/>
      <c r="C52" s="84"/>
      <c r="D52" s="84"/>
      <c r="E52" s="84"/>
      <c r="F52" s="84"/>
    </row>
    <row r="53" spans="1:6" x14ac:dyDescent="0.35">
      <c r="A53" s="24"/>
      <c r="B53" s="24"/>
      <c r="C53" s="56"/>
      <c r="D53" s="56"/>
      <c r="E53" s="56"/>
      <c r="F53" s="24"/>
    </row>
    <row r="54" spans="1:6" x14ac:dyDescent="0.35">
      <c r="A54" s="24"/>
      <c r="B54" s="138"/>
      <c r="C54" s="56"/>
      <c r="D54" s="56"/>
      <c r="E54" s="56"/>
      <c r="F54" s="169"/>
    </row>
    <row r="55" spans="1:6" x14ac:dyDescent="0.35">
      <c r="A55" s="24"/>
      <c r="B55" s="24"/>
      <c r="C55" s="27"/>
      <c r="D55" s="27"/>
      <c r="E55" s="27"/>
      <c r="F55" s="27"/>
    </row>
    <row r="56" spans="1:6" x14ac:dyDescent="0.35">
      <c r="A56" s="24"/>
      <c r="B56" s="19"/>
      <c r="C56" s="84"/>
      <c r="D56" s="84"/>
      <c r="E56" s="84"/>
    </row>
    <row r="57" spans="1:6" x14ac:dyDescent="0.35">
      <c r="C57" s="147"/>
      <c r="D57" s="147"/>
      <c r="E57" s="147"/>
      <c r="F57" s="167">
        <v>9</v>
      </c>
    </row>
    <row r="58" spans="1:6" x14ac:dyDescent="0.35">
      <c r="A58" s="195"/>
      <c r="B58" s="196"/>
      <c r="C58" s="84"/>
      <c r="D58" s="84"/>
      <c r="E58" s="26"/>
      <c r="F58" s="84"/>
    </row>
  </sheetData>
  <sheetProtection algorithmName="SHA-512" hashValue="ZZ6V2XTV6XW15j0A653n+jlCGAFJ7qi9WLI2saxANWV5u9gAgXmDsFtSmUlXLo8RLtFS4ENS0t1lDNwk5UZCAg==" saltValue="WgUoHeJ0adLwkXXVrkAT3w==" spinCount="100000" sheet="1" objects="1" scenarios="1" selectLockedCells="1" selectUnlockedCells="1"/>
  <mergeCells count="12">
    <mergeCell ref="A58:B58"/>
    <mergeCell ref="A23:B23"/>
    <mergeCell ref="A25:F25"/>
    <mergeCell ref="A1:F1"/>
    <mergeCell ref="A2:F2"/>
    <mergeCell ref="A3:F3"/>
    <mergeCell ref="A4:F4"/>
    <mergeCell ref="C7:D7"/>
    <mergeCell ref="E7:E9"/>
    <mergeCell ref="F7:F9"/>
    <mergeCell ref="C8:C9"/>
    <mergeCell ref="D8:D9"/>
  </mergeCells>
  <pageMargins left="1.2598425196850394" right="0.59055118110236215" top="0.98425196850393704" bottom="0.98425196850393704" header="0" footer="0"/>
  <pageSetup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SFPos</vt:lpstr>
      <vt:lpstr>SFPerf</vt:lpstr>
      <vt:lpstr>SCCD</vt:lpstr>
      <vt:lpstr>SCF</vt:lpstr>
      <vt:lpstr>SCBAA</vt:lpstr>
      <vt:lpstr>SCBAA!Print_Area</vt:lpstr>
      <vt:lpstr>SCCD!Print_Area</vt:lpstr>
      <vt:lpstr>SCF!Print_Area</vt:lpstr>
      <vt:lpstr>SFPerf!Print_Area</vt:lpstr>
      <vt:lpstr>SFPos!Print_Area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Statements</dc:title>
  <dc:creator>COA - Intercontinental Broadcasting Corporation</dc:creator>
  <cp:lastModifiedBy>John Manalo</cp:lastModifiedBy>
  <cp:lastPrinted>2022-06-30T10:09:46Z</cp:lastPrinted>
  <dcterms:created xsi:type="dcterms:W3CDTF">2022-05-30T02:05:05Z</dcterms:created>
  <dcterms:modified xsi:type="dcterms:W3CDTF">2022-09-28T08:59:11Z</dcterms:modified>
</cp:coreProperties>
</file>